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tentially Preventable\PPR PPC FY22\Deliverable_HQARCS_SFY2022_TechNotes and Statewide Analysis\Deliverable_HQARCS_SFY2022_TechNotes and Statewide Analysis\"/>
    </mc:Choice>
  </mc:AlternateContent>
  <xr:revisionPtr revIDLastSave="0" documentId="8_{1A36B6EE-CA1C-4F82-8631-E310B67E43B5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Summary_of_At_Risk_Admissions" sheetId="3" r:id="rId1"/>
    <sheet name="PPR_Summary" sheetId="8" r:id="rId2"/>
    <sheet name="PPR_by_Clinical_Relationships" sheetId="4" r:id="rId3"/>
    <sheet name="Top_25_PPR_Rates" sheetId="5" r:id="rId4"/>
    <sheet name="Top_25_PPR_Counts" sheetId="6" r:id="rId5"/>
    <sheet name="Top_25_PPR_Expenditures" sheetId="7" r:id="rId6"/>
    <sheet name="Top_25_PPR_Weights" sheetId="9" r:id="rId7"/>
  </sheets>
  <definedNames>
    <definedName name="All_Admissions">#REF!</definedName>
    <definedName name="Data_Loss_Summary">#REF!</definedName>
    <definedName name="PPR_by_Clinical_Relationships">PPR_by_Clinical_Relationships!$A$3:$E$12</definedName>
    <definedName name="PPR_Summary">PPR_Summary!$A$3:$L$10</definedName>
    <definedName name="Summary_of_At_Risk_Admissions">Summary_of_At_Risk_Admissions!#REF!</definedName>
    <definedName name="Top_25_PPR_Counts">Top_25_PPR_Counts!$A$3:$F$28</definedName>
    <definedName name="Top_25_PPR_Expenditures">Top_25_PPR_Expenditures!$A$3:$F$28</definedName>
    <definedName name="Top_25_PPR_Rates">Top_25_PPR_Rates!$A$3:$F$28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3" l="1"/>
  <c r="H22" i="3"/>
  <c r="H31" i="3" s="1"/>
  <c r="H13" i="3"/>
  <c r="H8" i="3"/>
  <c r="H17" i="3" s="1"/>
  <c r="K30" i="3" l="1"/>
  <c r="K15" i="3"/>
  <c r="K16" i="3"/>
  <c r="K28" i="3" l="1"/>
  <c r="D27" i="3"/>
  <c r="K26" i="3"/>
  <c r="D22" i="3"/>
  <c r="K21" i="3"/>
  <c r="K19" i="3"/>
  <c r="K12" i="3"/>
  <c r="D13" i="3"/>
  <c r="K4" i="3"/>
  <c r="D8" i="3"/>
  <c r="D17" i="3" l="1"/>
  <c r="D31" i="3"/>
  <c r="K29" i="3"/>
  <c r="K5" i="3" l="1"/>
  <c r="K6" i="3"/>
  <c r="K7" i="3"/>
  <c r="K9" i="3"/>
  <c r="K10" i="3"/>
  <c r="K11" i="3"/>
  <c r="K14" i="3"/>
  <c r="K18" i="3"/>
  <c r="K20" i="3"/>
  <c r="K23" i="3"/>
  <c r="K24" i="3"/>
  <c r="K25" i="3"/>
  <c r="E27" i="3"/>
  <c r="F27" i="3"/>
  <c r="G27" i="3"/>
  <c r="I27" i="3"/>
  <c r="J27" i="3"/>
  <c r="E22" i="3"/>
  <c r="F22" i="3"/>
  <c r="G22" i="3"/>
  <c r="I22" i="3"/>
  <c r="J22" i="3"/>
  <c r="J31" i="3" s="1"/>
  <c r="E13" i="3"/>
  <c r="F13" i="3"/>
  <c r="G13" i="3"/>
  <c r="I13" i="3"/>
  <c r="J13" i="3"/>
  <c r="E8" i="3"/>
  <c r="F8" i="3"/>
  <c r="G8" i="3"/>
  <c r="I8" i="3"/>
  <c r="J8" i="3"/>
  <c r="J17" i="3" s="1"/>
  <c r="I17" i="3" l="1"/>
  <c r="G17" i="3"/>
  <c r="G31" i="3"/>
  <c r="E31" i="3"/>
  <c r="I31" i="3"/>
  <c r="F31" i="3"/>
  <c r="K13" i="3"/>
  <c r="F17" i="3"/>
  <c r="E17" i="3"/>
  <c r="K27" i="3"/>
  <c r="K22" i="3"/>
  <c r="K31" i="3" s="1"/>
  <c r="K8" i="3"/>
  <c r="K17" i="3" l="1"/>
</calcChain>
</file>

<file path=xl/sharedStrings.xml><?xml version="1.0" encoding="utf-8"?>
<sst xmlns="http://schemas.openxmlformats.org/spreadsheetml/2006/main" count="277" uniqueCount="142">
  <si>
    <t>CHIP</t>
  </si>
  <si>
    <t>FFS</t>
  </si>
  <si>
    <t>STAR</t>
  </si>
  <si>
    <t>Adult</t>
  </si>
  <si>
    <t>Pediatric</t>
  </si>
  <si>
    <t>Total</t>
  </si>
  <si>
    <t>1 | Medical readmission for a continuation or recurrence of the reason for the initial admission, or for a closely related condition</t>
  </si>
  <si>
    <t>2A | Ambulatory care sensitive conditions as designated by AHRQ</t>
  </si>
  <si>
    <t>2B | All other readmissions for a chronic problem that may be related to care either during or after the initial admission</t>
  </si>
  <si>
    <t>3 | Medical readmission for acute medical condition or complication that may be related to or may have resulted from care during initial admission or in post-discharge period after initial admission</t>
  </si>
  <si>
    <t>4 | Readmission for surgical procedure to address a continuation or a recurrence of the problem causing the initial admission</t>
  </si>
  <si>
    <t>5 | Readmission for surgical procedure to address a complication that may be related to or may have resulted from care during the initial admission</t>
  </si>
  <si>
    <t>6A | Readmission for mental health reasons following an initial admission for a non-mental health, non-substance abuse reason</t>
  </si>
  <si>
    <t>6B | Readmission for a substance abuse diagnosis reason following an initial admission for a non-mental health, non-substance abuse reason</t>
  </si>
  <si>
    <t>6C | Mental health or substance abuse readmission following an initial admission for a substance abuse or mental health diagnosis</t>
  </si>
  <si>
    <t>Base APR DRG</t>
  </si>
  <si>
    <t>Admissions at Risk of PPR</t>
  </si>
  <si>
    <t>Number of PPR Chains</t>
  </si>
  <si>
    <t>PPR Rates</t>
  </si>
  <si>
    <t>Number of PPR Events</t>
  </si>
  <si>
    <t>PPR Expenditures</t>
  </si>
  <si>
    <t>Analysis Breakdown</t>
  </si>
  <si>
    <t>Analysis Breakdown Value</t>
  </si>
  <si>
    <t>Actual Number of PPR Chains</t>
  </si>
  <si>
    <t>Expected Number of PPR Chains</t>
  </si>
  <si>
    <t>Actual PPR Rates</t>
  </si>
  <si>
    <t>Expected PPR Rates</t>
  </si>
  <si>
    <t>Numbers of PPR Events</t>
  </si>
  <si>
    <t>Members with PPR</t>
  </si>
  <si>
    <t>Total PPR Expenditures</t>
  </si>
  <si>
    <t>Total PPR Expenditures per 1000 Member Months</t>
  </si>
  <si>
    <t>Program</t>
  </si>
  <si>
    <t>STAR Health</t>
  </si>
  <si>
    <t>STAR+PLUS</t>
  </si>
  <si>
    <t>Sex</t>
  </si>
  <si>
    <t>Male</t>
  </si>
  <si>
    <t>Female</t>
  </si>
  <si>
    <t>Unknown</t>
  </si>
  <si>
    <t>Race</t>
  </si>
  <si>
    <t>White NH</t>
  </si>
  <si>
    <t>Black NH</t>
  </si>
  <si>
    <t>Hispanic</t>
  </si>
  <si>
    <t>American Indian</t>
  </si>
  <si>
    <t>Asian</t>
  </si>
  <si>
    <t>Other</t>
  </si>
  <si>
    <t>Age</t>
  </si>
  <si>
    <t>&lt;1 year</t>
  </si>
  <si>
    <t>1-5 years</t>
  </si>
  <si>
    <t>6-10 years</t>
  </si>
  <si>
    <t>11-14 years</t>
  </si>
  <si>
    <t>25-44 years</t>
  </si>
  <si>
    <t>45-54 years</t>
  </si>
  <si>
    <t>55-64 years</t>
  </si>
  <si>
    <t>65+ years</t>
  </si>
  <si>
    <t>Medicaid+CHIP</t>
  </si>
  <si>
    <t>Number of Admissions</t>
  </si>
  <si>
    <t>Expenditure in Millions</t>
  </si>
  <si>
    <t>PPR Expenditure</t>
  </si>
  <si>
    <t>% PPR Expenditure</t>
  </si>
  <si>
    <t>PPR Clinical Relationship Reasons</t>
  </si>
  <si>
    <t>% Total PPR Events</t>
  </si>
  <si>
    <t>Pediatric-MH/SA</t>
  </si>
  <si>
    <t>Adult-Circulatory</t>
  </si>
  <si>
    <t>Adult-Other Medical</t>
  </si>
  <si>
    <t>Adult-Other Surgical</t>
  </si>
  <si>
    <t>Adult-MH/SA</t>
  </si>
  <si>
    <t>Pediatric-Other Medical</t>
  </si>
  <si>
    <t>Pediatric-Other Surgical</t>
  </si>
  <si>
    <t>Subtotal</t>
  </si>
  <si>
    <t>Obstetrics</t>
  </si>
  <si>
    <t>Pediatric-Respiratory</t>
  </si>
  <si>
    <t>Medicaid</t>
  </si>
  <si>
    <t>Newborn</t>
  </si>
  <si>
    <t>Ungroupable</t>
  </si>
  <si>
    <t>Actual PPR Weights</t>
  </si>
  <si>
    <t>Expected PPR Weights</t>
  </si>
  <si>
    <t>Actual to Expected Ratio for PPR Weights</t>
  </si>
  <si>
    <t>Admissions at Risk for PPR</t>
  </si>
  <si>
    <t>15-18 years</t>
  </si>
  <si>
    <t>19-24 years</t>
  </si>
  <si>
    <t>PPR Weights</t>
  </si>
  <si>
    <t>STAR Kids</t>
  </si>
  <si>
    <t xml:space="preserve">178 | EXTERNAL HEART ASSIST SYSTEMS                                                                 </t>
  </si>
  <si>
    <t xml:space="preserve">484 | OTHER MALE REPRODUCTIVE SYSTEM AND RELATED PROCEDURES                                         </t>
  </si>
  <si>
    <t xml:space="preserve">752 | DISORDERS OF PERSONALITY AND IMPULSE CONTROL                                                  </t>
  </si>
  <si>
    <t xml:space="preserve">005 | TRACHEOSTOMY WITH MV &gt;96 HOURS WITHOUT EXTENSIVE PROCEDURE                                    </t>
  </si>
  <si>
    <t xml:space="preserve">279 | HEPATIC COMA AND OTHER MAJOR ACUTE LIVER DISORDERS                                            </t>
  </si>
  <si>
    <t xml:space="preserve">280 | ALCOHOLIC LIVER DISEASE                                                                       </t>
  </si>
  <si>
    <t xml:space="preserve">772 | ALCOHOL AND DRUG DEPENDENCE WITH REHABILITATION AND/OR DETOXIFICATION THERAPY                 </t>
  </si>
  <si>
    <t xml:space="preserve">774 | COCAINE ABUSE AND DEPENDENCE                                                                  </t>
  </si>
  <si>
    <t xml:space="preserve">750 | SCHIZOPHRENIA                                                                                 </t>
  </si>
  <si>
    <t xml:space="preserve">512 | UTERINE AND ADNEXA PROCEDURES FOR NON-OVARIAN AND NON-ADNEXAL MALIGNANCY                      </t>
  </si>
  <si>
    <t xml:space="preserve">165 | CORONARY BYPASS WITH AMI OR COMPLEX PRINCIPAL DIAGNOSIS                                       </t>
  </si>
  <si>
    <t xml:space="preserve">232 | GASTRIC FUNDOPLICATION                                                                        </t>
  </si>
  <si>
    <t xml:space="preserve">425 | OTHER NON-HYPOVOLEMIC ELECTROLYTE DISORDERS                                                   </t>
  </si>
  <si>
    <t xml:space="preserve">470 | CHRONIC KIDNEY DISEASE                                                                        </t>
  </si>
  <si>
    <t xml:space="preserve">161 | IMPLANTABLE HEART ASSIST SYSTEMS                                                              </t>
  </si>
  <si>
    <t xml:space="preserve">177 | CARDIAC PACEMAKER AND DEFIBRILLATOR REVISION EXCEPT DEVICE REPLACEMENT                        </t>
  </si>
  <si>
    <t xml:space="preserve">462 | NEPHRITIS AND NEPHROSIS                                                                       </t>
  </si>
  <si>
    <t xml:space="preserve">444 | RENAL DIALYSIS ACCESS DEVICE PROCEDURES AND VESSEL REPAIR                                     </t>
  </si>
  <si>
    <t xml:space="preserve">680 | MAJOR O.R. PROCEDURES FOR LYMPHATIC, HEMATOPOIETIC OR OTHER NEOPLASMS                         </t>
  </si>
  <si>
    <t xml:space="preserve">194 | HEART FAILURE                                                                                 </t>
  </si>
  <si>
    <t xml:space="preserve">004 | TRACHEOSTOMY WITH MV &gt;96 HOURS WITH EXTENSIVE PROCEDURE                                       </t>
  </si>
  <si>
    <t xml:space="preserve">514 | FEMALE REPRODUCTIVE SYSTEM RECONSTRUCTIVE PROCEDURES                                          </t>
  </si>
  <si>
    <t xml:space="preserve">440 | KIDNEY TRANSPLANT                                                                             </t>
  </si>
  <si>
    <t xml:space="preserve">757 | ORGANIC MENTAL HEALTH DISTURBANCES                                                            </t>
  </si>
  <si>
    <t xml:space="preserve">775 | ALCOHOL ABUSE AND DEPENDENCE                                                                  </t>
  </si>
  <si>
    <t xml:space="preserve">753 | BIPOLAR DISORDERS                                                                             </t>
  </si>
  <si>
    <t xml:space="preserve">751 | MAJOR DEPRESSIVE DISORDERS AND OTHER OR UNSPECIFIED PSYCHOSES                                 </t>
  </si>
  <si>
    <t xml:space="preserve">720 | SEPTICEMIA AND DISSEMINATED INFECTIONS                                                        </t>
  </si>
  <si>
    <t xml:space="preserve">540 | CESAREAN SECTION WITHOUT STERILIZATION                                                        </t>
  </si>
  <si>
    <t xml:space="preserve">420 | DIABETES                                                                                      </t>
  </si>
  <si>
    <t xml:space="preserve">133 | RESPIRATORY FAILURE                                                                           </t>
  </si>
  <si>
    <t xml:space="preserve">662 | SICKLE CELL ANEMIA CRISIS                                                                     </t>
  </si>
  <si>
    <t xml:space="preserve">560 | VAGINAL DELIVERY                                                                              </t>
  </si>
  <si>
    <t xml:space="preserve">053 | SEIZURE                                                                                       </t>
  </si>
  <si>
    <t xml:space="preserve">282 | DISORDERS OF PANCREAS EXCEPT MALIGNANCY                                                       </t>
  </si>
  <si>
    <t xml:space="preserve">469 | ACUTE KIDNEY INJURY                                                                           </t>
  </si>
  <si>
    <t xml:space="preserve">710 | INFECTIOUS AND PARASITIC DISEASES INCLUDING HIV WITH O.R. PROCEDURE                           </t>
  </si>
  <si>
    <t xml:space="preserve">466 | MALFUNCTION, REACTION, COMPLICATION OF GENITOURINARY DEVICE OR PROCEDURE                      </t>
  </si>
  <si>
    <t xml:space="preserve">817 | INTENTIONAL SELF-HARM AND ATTEMPTED SUICIDE                                                   </t>
  </si>
  <si>
    <t xml:space="preserve">139 | OTHER PNEUMONIA                                                                               </t>
  </si>
  <si>
    <t xml:space="preserve">539 | CESAREAN SECTION WITH STERILIZATION                                                           </t>
  </si>
  <si>
    <t xml:space="preserve">140 | CHRONIC OBSTRUCTIVE PULMONARY DISEASE                                                         </t>
  </si>
  <si>
    <t xml:space="preserve">463 | KIDNEY AND URINARY TRACT INFECTIONS                                                           </t>
  </si>
  <si>
    <t xml:space="preserve">130 | RESPIRATORY SYSTEM DIAGNOSIS WITH VENTILATOR SUPPORT &gt; 96 HOURS                               </t>
  </si>
  <si>
    <t xml:space="preserve">192 | CARDIAC CATHETERIZATION FOR OTHER NON-CORONARY CONDITIONS                                     </t>
  </si>
  <si>
    <t xml:space="preserve">137 | MAJOR RESPIRATORY INFECTIONS AND INFLAMMATIONS                                                </t>
  </si>
  <si>
    <t xml:space="preserve">403 | PROCEDURES FOR OBESITY                                                                        </t>
  </si>
  <si>
    <t xml:space="preserve">021 | OPEN CRANIOTOMY EXCEPT TRAUMA                                                                 </t>
  </si>
  <si>
    <t xml:space="preserve">660 | MAJOR HEMATOLOGIC OR IMMUNOLOGIC DIAGNOSES EXCEPT SICKLE CELL CRISIS AND COAGULATION          </t>
  </si>
  <si>
    <t xml:space="preserve">160 | MAJOR CARDIOTHORACIC REPAIR OF HEART ANOMALY                                                  </t>
  </si>
  <si>
    <t xml:space="preserve">182 | OTHER PERIPHERAL VASCULAR PROCEDURES                                                          </t>
  </si>
  <si>
    <t>Table 1  Summary of Medicaid and CHIP Admissions at Risk of PPRs (11.5 months)</t>
  </si>
  <si>
    <t>Table 2  PPR by Programs</t>
  </si>
  <si>
    <t>Table 3  PPR by Demographic Groups</t>
  </si>
  <si>
    <t>Table 4 PPR by Medicaid Care Category</t>
  </si>
  <si>
    <t>Table 5  Summary of PPR Clinical Relationship Reasons</t>
  </si>
  <si>
    <t>Table 6  Top 25 APR DRGs (Declining Order by PPR Rates)</t>
  </si>
  <si>
    <t>Table 7  Top 25 APR DRGs (Declining Order by PPR Chains)</t>
  </si>
  <si>
    <t>Table 8  Top 25 APR DRGs (Declining Order by PPR Expenditures)</t>
  </si>
  <si>
    <t>Table 9  Top 25 APR DRGs (Declining Order by PPR Weights)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</si>
</sst>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65" formatCode="&quot;$&quot;#,##0.00"/>
    <numFmt numFmtId="166" formatCode="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10" fontId="0" fillId="0" borderId="1" xfId="2" applyNumberFormat="1" applyFont="1" applyBorder="1"/>
    <xf numFmtId="3" fontId="0" fillId="0" borderId="1" xfId="0" applyNumberFormat="1" applyBorder="1"/>
    <xf numFmtId="3" fontId="2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10" fontId="0" fillId="0" borderId="1" xfId="2" applyNumberFormat="1" applyFont="1" applyBorder="1" applyAlignment="1">
      <alignment vertical="top"/>
    </xf>
    <xf numFmtId="10" fontId="0" fillId="0" borderId="1" xfId="0" applyNumberFormat="1" applyBorder="1" applyAlignment="1">
      <alignment vertical="top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37" fontId="0" fillId="0" borderId="1" xfId="1" applyNumberFormat="1" applyFont="1" applyBorder="1" applyAlignment="1">
      <alignment vertical="top"/>
    </xf>
    <xf numFmtId="7" fontId="0" fillId="0" borderId="1" xfId="1" applyNumberFormat="1" applyFont="1" applyBorder="1" applyAlignment="1" applyProtection="1">
      <alignment vertical="top"/>
    </xf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0" xfId="0" applyBorder="1" applyAlignment="1">
      <alignment wrapText="1"/>
    </xf>
    <xf numFmtId="165" fontId="0" fillId="0" borderId="0" xfId="1" applyNumberFormat="1" applyFont="1" applyBorder="1" applyAlignment="1" applyProtection="1">
      <alignment vertical="center"/>
    </xf>
    <xf numFmtId="0" fontId="2" fillId="0" borderId="1" xfId="0" applyFont="1" applyFill="1" applyBorder="1"/>
    <xf numFmtId="0" fontId="2" fillId="0" borderId="1" xfId="0" applyFont="1" applyBorder="1"/>
    <xf numFmtId="0" fontId="0" fillId="0" borderId="1" xfId="0" applyFill="1" applyBorder="1"/>
    <xf numFmtId="3" fontId="0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164" fontId="2" fillId="0" borderId="0" xfId="0" applyNumberFormat="1" applyFont="1" applyBorder="1"/>
    <xf numFmtId="0" fontId="0" fillId="0" borderId="0" xfId="0" applyBorder="1" applyAlignment="1">
      <alignment horizontal="center" vertical="center"/>
    </xf>
    <xf numFmtId="0" fontId="0" fillId="0" borderId="0" xfId="0"/>
    <xf numFmtId="0" fontId="0" fillId="0" borderId="0" xfId="0" applyBorder="1"/>
    <xf numFmtId="3" fontId="0" fillId="0" borderId="0" xfId="0" applyNumberFormat="1" applyBorder="1"/>
    <xf numFmtId="10" fontId="0" fillId="0" borderId="0" xfId="2" applyNumberFormat="1" applyFont="1" applyBorder="1"/>
    <xf numFmtId="2" fontId="0" fillId="0" borderId="0" xfId="0" applyNumberFormat="1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166" fontId="0" fillId="0" borderId="1" xfId="0" applyNumberFormat="1" applyBorder="1"/>
    <xf numFmtId="3" fontId="0" fillId="0" borderId="1" xfId="1" applyNumberFormat="1" applyFont="1" applyBorder="1" applyAlignment="1" applyProtection="1">
      <alignment vertical="center"/>
    </xf>
    <xf numFmtId="0" fontId="0" fillId="0" borderId="0" xfId="0"/>
    <xf numFmtId="8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workbookViewId="0">
      <selection activeCell="D2" sqref="D2"/>
    </sheetView>
  </sheetViews>
  <sheetFormatPr defaultColWidth="0" defaultRowHeight="15" zeroHeight="1" x14ac:dyDescent="0.25"/>
  <cols>
    <col min="1" max="1" width="17.5703125" customWidth="1"/>
    <col min="2" max="2" width="12.7109375" customWidth="1"/>
    <col min="3" max="3" width="22.5703125" bestFit="1" customWidth="1"/>
    <col min="4" max="7" width="13.7109375" customWidth="1"/>
    <col min="8" max="8" width="13.7109375" style="53" customWidth="1"/>
    <col min="9" max="9" width="13.7109375" customWidth="1"/>
    <col min="10" max="10" width="14.42578125" bestFit="1" customWidth="1"/>
    <col min="11" max="11" width="13.7109375" customWidth="1"/>
    <col min="12" max="16384" width="9.140625" hidden="1"/>
  </cols>
  <sheetData>
    <row r="1" spans="1:11" s="4" customFormat="1" ht="18.75" x14ac:dyDescent="0.3">
      <c r="A1" s="60" t="s">
        <v>133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s="31" customFormat="1" x14ac:dyDescent="0.25">
      <c r="H2" s="53"/>
    </row>
    <row r="3" spans="1:11" s="4" customFormat="1" x14ac:dyDescent="0.25">
      <c r="A3" s="25"/>
      <c r="B3" s="25"/>
      <c r="C3" s="25"/>
      <c r="D3" s="25" t="s">
        <v>0</v>
      </c>
      <c r="E3" s="25" t="s">
        <v>1</v>
      </c>
      <c r="F3" s="25" t="s">
        <v>2</v>
      </c>
      <c r="G3" s="25" t="s">
        <v>32</v>
      </c>
      <c r="H3" s="25" t="s">
        <v>81</v>
      </c>
      <c r="I3" s="25" t="s">
        <v>33</v>
      </c>
      <c r="J3" s="25" t="s">
        <v>54</v>
      </c>
      <c r="K3" s="36" t="s">
        <v>71</v>
      </c>
    </row>
    <row r="4" spans="1:11" x14ac:dyDescent="0.25">
      <c r="A4" s="57" t="s">
        <v>55</v>
      </c>
      <c r="B4" s="57" t="s">
        <v>4</v>
      </c>
      <c r="C4" s="25" t="s">
        <v>70</v>
      </c>
      <c r="D4" s="37">
        <v>103</v>
      </c>
      <c r="E4" s="37">
        <v>675</v>
      </c>
      <c r="F4" s="37">
        <v>11274</v>
      </c>
      <c r="G4" s="37">
        <v>401</v>
      </c>
      <c r="H4" s="37">
        <v>1937</v>
      </c>
      <c r="I4" s="37">
        <v>0</v>
      </c>
      <c r="J4" s="37">
        <v>14390</v>
      </c>
      <c r="K4" s="37">
        <f>SUM(E4:I4)</f>
        <v>14287</v>
      </c>
    </row>
    <row r="5" spans="1:11" x14ac:dyDescent="0.25">
      <c r="A5" s="58"/>
      <c r="B5" s="58"/>
      <c r="C5" s="25" t="s">
        <v>66</v>
      </c>
      <c r="D5" s="2">
        <v>278</v>
      </c>
      <c r="E5" s="2">
        <v>1204</v>
      </c>
      <c r="F5" s="2">
        <v>14411</v>
      </c>
      <c r="G5" s="2">
        <v>425</v>
      </c>
      <c r="H5" s="2">
        <v>3610</v>
      </c>
      <c r="I5" s="2">
        <v>1</v>
      </c>
      <c r="J5" s="2">
        <v>19929</v>
      </c>
      <c r="K5" s="2">
        <f t="shared" ref="K5:K30" si="0">SUM(E5:I5)</f>
        <v>19651</v>
      </c>
    </row>
    <row r="6" spans="1:11" x14ac:dyDescent="0.25">
      <c r="A6" s="58"/>
      <c r="B6" s="58"/>
      <c r="C6" s="25" t="s">
        <v>67</v>
      </c>
      <c r="D6" s="2">
        <v>125</v>
      </c>
      <c r="E6" s="2">
        <v>505</v>
      </c>
      <c r="F6" s="2">
        <v>6642</v>
      </c>
      <c r="G6" s="2">
        <v>187</v>
      </c>
      <c r="H6" s="2">
        <v>1574</v>
      </c>
      <c r="I6" s="2">
        <v>0</v>
      </c>
      <c r="J6" s="2">
        <v>9033</v>
      </c>
      <c r="K6" s="2">
        <f t="shared" si="0"/>
        <v>8908</v>
      </c>
    </row>
    <row r="7" spans="1:11" x14ac:dyDescent="0.25">
      <c r="A7" s="58"/>
      <c r="B7" s="58"/>
      <c r="C7" s="25" t="s">
        <v>61</v>
      </c>
      <c r="D7" s="2">
        <v>497</v>
      </c>
      <c r="E7" s="2">
        <v>392</v>
      </c>
      <c r="F7" s="2">
        <v>16882</v>
      </c>
      <c r="G7" s="2">
        <v>2803</v>
      </c>
      <c r="H7" s="2">
        <v>3916</v>
      </c>
      <c r="I7" s="2">
        <v>0</v>
      </c>
      <c r="J7" s="2">
        <v>24490</v>
      </c>
      <c r="K7" s="2">
        <f t="shared" si="0"/>
        <v>23993</v>
      </c>
    </row>
    <row r="8" spans="1:11" s="5" customFormat="1" x14ac:dyDescent="0.25">
      <c r="A8" s="58"/>
      <c r="B8" s="58"/>
      <c r="C8" s="25" t="s">
        <v>68</v>
      </c>
      <c r="D8" s="2">
        <f>SUM(D4:D7)</f>
        <v>1003</v>
      </c>
      <c r="E8" s="2">
        <f t="shared" ref="E8:J8" si="1">SUM(E4:E7)</f>
        <v>2776</v>
      </c>
      <c r="F8" s="2">
        <f t="shared" si="1"/>
        <v>49209</v>
      </c>
      <c r="G8" s="2">
        <f t="shared" si="1"/>
        <v>3816</v>
      </c>
      <c r="H8" s="2">
        <f>SUM(H4:H7)</f>
        <v>11037</v>
      </c>
      <c r="I8" s="2">
        <f t="shared" si="1"/>
        <v>1</v>
      </c>
      <c r="J8" s="2">
        <f t="shared" si="1"/>
        <v>67842</v>
      </c>
      <c r="K8" s="2">
        <f>SUM(E8:I8)</f>
        <v>66839</v>
      </c>
    </row>
    <row r="9" spans="1:11" x14ac:dyDescent="0.25">
      <c r="A9" s="58"/>
      <c r="B9" s="57" t="s">
        <v>3</v>
      </c>
      <c r="C9" s="25" t="s">
        <v>62</v>
      </c>
      <c r="D9" s="2">
        <v>2</v>
      </c>
      <c r="E9" s="2">
        <v>1234</v>
      </c>
      <c r="F9" s="2">
        <v>1348</v>
      </c>
      <c r="G9" s="2">
        <v>2</v>
      </c>
      <c r="H9" s="2">
        <v>63</v>
      </c>
      <c r="I9" s="2">
        <v>6647</v>
      </c>
      <c r="J9" s="2">
        <v>9296</v>
      </c>
      <c r="K9" s="2">
        <f t="shared" si="0"/>
        <v>9294</v>
      </c>
    </row>
    <row r="10" spans="1:11" x14ac:dyDescent="0.25">
      <c r="A10" s="58"/>
      <c r="B10" s="58"/>
      <c r="C10" s="25" t="s">
        <v>63</v>
      </c>
      <c r="D10" s="2">
        <v>44</v>
      </c>
      <c r="E10" s="2">
        <v>4308</v>
      </c>
      <c r="F10" s="2">
        <v>10792</v>
      </c>
      <c r="G10" s="2">
        <v>130</v>
      </c>
      <c r="H10" s="2">
        <v>1153</v>
      </c>
      <c r="I10" s="2">
        <v>22809</v>
      </c>
      <c r="J10" s="2">
        <v>39236</v>
      </c>
      <c r="K10" s="2">
        <f t="shared" si="0"/>
        <v>39192</v>
      </c>
    </row>
    <row r="11" spans="1:11" x14ac:dyDescent="0.25">
      <c r="A11" s="58"/>
      <c r="B11" s="58"/>
      <c r="C11" s="25" t="s">
        <v>64</v>
      </c>
      <c r="D11" s="2">
        <v>16</v>
      </c>
      <c r="E11" s="2">
        <v>1412</v>
      </c>
      <c r="F11" s="2">
        <v>6324</v>
      </c>
      <c r="G11" s="2">
        <v>36</v>
      </c>
      <c r="H11" s="2">
        <v>301</v>
      </c>
      <c r="I11" s="2">
        <v>6765</v>
      </c>
      <c r="J11" s="2">
        <v>14854</v>
      </c>
      <c r="K11" s="2">
        <f t="shared" si="0"/>
        <v>14838</v>
      </c>
    </row>
    <row r="12" spans="1:11" s="5" customFormat="1" x14ac:dyDescent="0.25">
      <c r="A12" s="58"/>
      <c r="B12" s="58"/>
      <c r="C12" s="25" t="s">
        <v>65</v>
      </c>
      <c r="D12" s="2">
        <v>46</v>
      </c>
      <c r="E12" s="2">
        <v>548</v>
      </c>
      <c r="F12" s="2">
        <v>7903</v>
      </c>
      <c r="G12" s="2">
        <v>440</v>
      </c>
      <c r="H12" s="2">
        <v>1259</v>
      </c>
      <c r="I12" s="2">
        <v>12292</v>
      </c>
      <c r="J12" s="2">
        <v>22488</v>
      </c>
      <c r="K12" s="2">
        <f>SUM(E12:I12)</f>
        <v>22442</v>
      </c>
    </row>
    <row r="13" spans="1:11" x14ac:dyDescent="0.25">
      <c r="A13" s="58"/>
      <c r="B13" s="58"/>
      <c r="C13" s="25" t="s">
        <v>68</v>
      </c>
      <c r="D13" s="2">
        <f>SUM(D9:D12)</f>
        <v>108</v>
      </c>
      <c r="E13" s="2">
        <f t="shared" ref="E13:J13" si="2">SUM(E9:E12)</f>
        <v>7502</v>
      </c>
      <c r="F13" s="2">
        <f t="shared" si="2"/>
        <v>26367</v>
      </c>
      <c r="G13" s="2">
        <f t="shared" si="2"/>
        <v>608</v>
      </c>
      <c r="H13" s="2">
        <f>SUM(H9:H12)</f>
        <v>2776</v>
      </c>
      <c r="I13" s="2">
        <f t="shared" si="2"/>
        <v>48513</v>
      </c>
      <c r="J13" s="2">
        <f t="shared" si="2"/>
        <v>85874</v>
      </c>
      <c r="K13" s="2">
        <f>SUM(E13:I13)</f>
        <v>85766</v>
      </c>
    </row>
    <row r="14" spans="1:11" x14ac:dyDescent="0.25">
      <c r="A14" s="58"/>
      <c r="B14" s="30" t="s">
        <v>69</v>
      </c>
      <c r="C14" s="25"/>
      <c r="D14" s="2">
        <v>10</v>
      </c>
      <c r="E14" s="2">
        <v>3746</v>
      </c>
      <c r="F14" s="2">
        <v>140695</v>
      </c>
      <c r="G14" s="2">
        <v>294</v>
      </c>
      <c r="H14" s="2">
        <v>731</v>
      </c>
      <c r="I14" s="2">
        <v>1489</v>
      </c>
      <c r="J14" s="2">
        <v>146965</v>
      </c>
      <c r="K14" s="2">
        <f t="shared" si="0"/>
        <v>146955</v>
      </c>
    </row>
    <row r="15" spans="1:11" x14ac:dyDescent="0.25">
      <c r="A15" s="58"/>
      <c r="B15" s="30" t="s">
        <v>72</v>
      </c>
      <c r="C15" s="25"/>
      <c r="D15" s="2">
        <v>0</v>
      </c>
      <c r="E15" s="2">
        <v>43418</v>
      </c>
      <c r="F15" s="2">
        <v>117669</v>
      </c>
      <c r="G15" s="2">
        <v>249</v>
      </c>
      <c r="H15" s="2">
        <v>1</v>
      </c>
      <c r="I15" s="2">
        <v>6</v>
      </c>
      <c r="J15" s="2">
        <v>161343</v>
      </c>
      <c r="K15" s="2">
        <f t="shared" si="0"/>
        <v>161343</v>
      </c>
    </row>
    <row r="16" spans="1:11" x14ac:dyDescent="0.25">
      <c r="A16" s="58"/>
      <c r="B16" s="30" t="s">
        <v>73</v>
      </c>
      <c r="C16" s="25"/>
      <c r="D16" s="2"/>
      <c r="E16" s="2"/>
      <c r="F16" s="2"/>
      <c r="G16" s="2"/>
      <c r="H16" s="2"/>
      <c r="I16" s="2"/>
      <c r="J16" s="2"/>
      <c r="K16" s="2">
        <f t="shared" si="0"/>
        <v>0</v>
      </c>
    </row>
    <row r="17" spans="1:11" x14ac:dyDescent="0.25">
      <c r="A17" s="58"/>
      <c r="B17" s="38" t="s">
        <v>5</v>
      </c>
      <c r="C17" s="25"/>
      <c r="D17" s="3">
        <f>SUM(D8,D13,D14,D15,D16)</f>
        <v>1121</v>
      </c>
      <c r="E17" s="3">
        <f t="shared" ref="E17:J17" si="3">SUM(E8,E13,E14,E15,E16)</f>
        <v>57442</v>
      </c>
      <c r="F17" s="3">
        <f t="shared" si="3"/>
        <v>333940</v>
      </c>
      <c r="G17" s="3">
        <f t="shared" si="3"/>
        <v>4967</v>
      </c>
      <c r="H17" s="3">
        <f>SUM(H8,H13,H14,H15,H16)</f>
        <v>14545</v>
      </c>
      <c r="I17" s="3">
        <f t="shared" si="3"/>
        <v>50009</v>
      </c>
      <c r="J17" s="3">
        <f t="shared" si="3"/>
        <v>462024</v>
      </c>
      <c r="K17" s="3">
        <f>SUM(K8,K13,K14,K15,K16)</f>
        <v>460903</v>
      </c>
    </row>
    <row r="18" spans="1:11" x14ac:dyDescent="0.25">
      <c r="A18" s="57" t="s">
        <v>56</v>
      </c>
      <c r="B18" s="57" t="s">
        <v>4</v>
      </c>
      <c r="C18" s="25" t="s">
        <v>70</v>
      </c>
      <c r="D18" s="21">
        <v>1.4961680900000001</v>
      </c>
      <c r="E18" s="21">
        <v>11.40397471</v>
      </c>
      <c r="F18" s="21">
        <v>242.57383286000001</v>
      </c>
      <c r="G18" s="21">
        <v>5.7549706699999996</v>
      </c>
      <c r="H18" s="21">
        <v>56.067637650000002</v>
      </c>
      <c r="I18" s="21">
        <v>0</v>
      </c>
      <c r="J18" s="21">
        <v>317.29658397999998</v>
      </c>
      <c r="K18" s="21">
        <f t="shared" si="0"/>
        <v>315.80041589000001</v>
      </c>
    </row>
    <row r="19" spans="1:11" x14ac:dyDescent="0.25">
      <c r="A19" s="58"/>
      <c r="B19" s="58"/>
      <c r="C19" s="25" t="s">
        <v>66</v>
      </c>
      <c r="D19" s="21">
        <v>5.5697689300000004</v>
      </c>
      <c r="E19" s="21">
        <v>16.3953357</v>
      </c>
      <c r="F19" s="21">
        <v>324.69013287000001</v>
      </c>
      <c r="G19" s="21">
        <v>8.5484613199999995</v>
      </c>
      <c r="H19" s="21">
        <v>66.438285469999997</v>
      </c>
      <c r="I19" s="21">
        <v>1.854223E-2</v>
      </c>
      <c r="J19" s="21">
        <v>421.66052652000002</v>
      </c>
      <c r="K19" s="21">
        <f>SUM(E19:I19)</f>
        <v>416.09075758999995</v>
      </c>
    </row>
    <row r="20" spans="1:11" x14ac:dyDescent="0.25">
      <c r="A20" s="58"/>
      <c r="B20" s="58"/>
      <c r="C20" s="25" t="s">
        <v>67</v>
      </c>
      <c r="D20" s="21">
        <v>4.5435644499999999</v>
      </c>
      <c r="E20" s="21">
        <v>22.711340809999999</v>
      </c>
      <c r="F20" s="21">
        <v>469.21531320999998</v>
      </c>
      <c r="G20" s="21">
        <v>8.2291935899999995</v>
      </c>
      <c r="H20" s="21">
        <v>94.721929919999994</v>
      </c>
      <c r="I20" s="21">
        <v>0</v>
      </c>
      <c r="J20" s="21">
        <v>599.42134197999997</v>
      </c>
      <c r="K20" s="21">
        <f t="shared" si="0"/>
        <v>594.87777753</v>
      </c>
    </row>
    <row r="21" spans="1:11" x14ac:dyDescent="0.25">
      <c r="A21" s="58"/>
      <c r="B21" s="58"/>
      <c r="C21" s="25" t="s">
        <v>61</v>
      </c>
      <c r="D21" s="21">
        <v>2.3974608399999999</v>
      </c>
      <c r="E21" s="21">
        <v>1.9844126799999999</v>
      </c>
      <c r="F21" s="21">
        <v>96.202621539999996</v>
      </c>
      <c r="G21" s="21">
        <v>15.4184743</v>
      </c>
      <c r="H21" s="21">
        <v>18.559131140000002</v>
      </c>
      <c r="I21" s="21">
        <v>0</v>
      </c>
      <c r="J21" s="21">
        <v>134.56210050000001</v>
      </c>
      <c r="K21" s="21">
        <f>SUM(E21:I21)</f>
        <v>132.16463966000001</v>
      </c>
    </row>
    <row r="22" spans="1:11" x14ac:dyDescent="0.25">
      <c r="A22" s="58"/>
      <c r="B22" s="58"/>
      <c r="C22" s="25" t="s">
        <v>68</v>
      </c>
      <c r="D22" s="21">
        <f>SUM(D18:D21)</f>
        <v>14.006962310000002</v>
      </c>
      <c r="E22" s="21">
        <f t="shared" ref="E22:J22" si="4">SUM(E18:E21)</f>
        <v>52.495063899999998</v>
      </c>
      <c r="F22" s="21">
        <f t="shared" si="4"/>
        <v>1132.68190048</v>
      </c>
      <c r="G22" s="21">
        <f t="shared" si="4"/>
        <v>37.951099880000001</v>
      </c>
      <c r="H22" s="21">
        <f t="shared" si="4"/>
        <v>235.78698418000002</v>
      </c>
      <c r="I22" s="21">
        <f t="shared" si="4"/>
        <v>1.854223E-2</v>
      </c>
      <c r="J22" s="21">
        <f t="shared" si="4"/>
        <v>1472.9405529799999</v>
      </c>
      <c r="K22" s="21">
        <f>SUM(E22:I22)</f>
        <v>1458.9335906700001</v>
      </c>
    </row>
    <row r="23" spans="1:11" x14ac:dyDescent="0.25">
      <c r="A23" s="58"/>
      <c r="B23" s="57" t="s">
        <v>3</v>
      </c>
      <c r="C23" s="25" t="s">
        <v>62</v>
      </c>
      <c r="D23" s="21">
        <v>4.5789139999999999E-2</v>
      </c>
      <c r="E23" s="21">
        <v>12.63239617</v>
      </c>
      <c r="F23" s="21">
        <v>38.182311900000002</v>
      </c>
      <c r="G23" s="21">
        <v>5.8752800000000001E-3</v>
      </c>
      <c r="H23" s="21">
        <v>2.74556764</v>
      </c>
      <c r="I23" s="21">
        <v>188.45143175999999</v>
      </c>
      <c r="J23" s="21">
        <v>242.06337189000001</v>
      </c>
      <c r="K23" s="21">
        <f t="shared" si="0"/>
        <v>242.01758274999997</v>
      </c>
    </row>
    <row r="24" spans="1:11" x14ac:dyDescent="0.25">
      <c r="A24" s="58"/>
      <c r="B24" s="58"/>
      <c r="C24" s="25" t="s">
        <v>63</v>
      </c>
      <c r="D24" s="21">
        <v>0.56361865</v>
      </c>
      <c r="E24" s="21">
        <v>30.618594779999999</v>
      </c>
      <c r="F24" s="21">
        <v>129.6973978</v>
      </c>
      <c r="G24" s="21">
        <v>1.44872998</v>
      </c>
      <c r="H24" s="21">
        <v>15.767474139999999</v>
      </c>
      <c r="I24" s="21">
        <v>389.69306261999998</v>
      </c>
      <c r="J24" s="21">
        <v>567.78887797000004</v>
      </c>
      <c r="K24" s="21">
        <f t="shared" si="0"/>
        <v>567.22525931999996</v>
      </c>
    </row>
    <row r="25" spans="1:11" x14ac:dyDescent="0.25">
      <c r="A25" s="58"/>
      <c r="B25" s="58"/>
      <c r="C25" s="25" t="s">
        <v>64</v>
      </c>
      <c r="D25" s="21">
        <v>0.26420253999999999</v>
      </c>
      <c r="E25" s="21">
        <v>30.297581210000001</v>
      </c>
      <c r="F25" s="21">
        <v>164.02519612</v>
      </c>
      <c r="G25" s="21">
        <v>1.24978094</v>
      </c>
      <c r="H25" s="21">
        <v>8.98151017</v>
      </c>
      <c r="I25" s="21">
        <v>257.41882737999998</v>
      </c>
      <c r="J25" s="21">
        <v>462.23709836</v>
      </c>
      <c r="K25" s="21">
        <f t="shared" si="0"/>
        <v>461.97289581999996</v>
      </c>
    </row>
    <row r="26" spans="1:11" x14ac:dyDescent="0.25">
      <c r="A26" s="58"/>
      <c r="B26" s="58"/>
      <c r="C26" s="25" t="s">
        <v>65</v>
      </c>
      <c r="D26" s="21">
        <v>0.17133071999999999</v>
      </c>
      <c r="E26" s="21">
        <v>1.4976841999999999</v>
      </c>
      <c r="F26" s="21">
        <v>39.2598202</v>
      </c>
      <c r="G26" s="21">
        <v>2.1489419299999999</v>
      </c>
      <c r="H26" s="21">
        <v>5.20294013</v>
      </c>
      <c r="I26" s="21">
        <v>72.117160069999997</v>
      </c>
      <c r="J26" s="21">
        <v>120.39787724999999</v>
      </c>
      <c r="K26" s="21">
        <f>SUM(E26:I26)</f>
        <v>120.22654653000001</v>
      </c>
    </row>
    <row r="27" spans="1:11" x14ac:dyDescent="0.25">
      <c r="A27" s="58"/>
      <c r="B27" s="58"/>
      <c r="C27" s="25" t="s">
        <v>68</v>
      </c>
      <c r="D27" s="21">
        <f>SUM(D23:D26)</f>
        <v>1.04494105</v>
      </c>
      <c r="E27" s="21">
        <f t="shared" ref="E27:J27" si="5">SUM(E23:E26)</f>
        <v>75.046256360000001</v>
      </c>
      <c r="F27" s="21">
        <f t="shared" si="5"/>
        <v>371.16472601999999</v>
      </c>
      <c r="G27" s="21">
        <f t="shared" si="5"/>
        <v>4.8533281299999995</v>
      </c>
      <c r="H27" s="21">
        <f t="shared" si="5"/>
        <v>32.697492079999996</v>
      </c>
      <c r="I27" s="21">
        <f t="shared" si="5"/>
        <v>907.68048182999996</v>
      </c>
      <c r="J27" s="21">
        <f t="shared" si="5"/>
        <v>1392.4872254699999</v>
      </c>
      <c r="K27" s="21">
        <f>SUM(E27:I27)</f>
        <v>1391.4422844200001</v>
      </c>
    </row>
    <row r="28" spans="1:11" x14ac:dyDescent="0.25">
      <c r="A28" s="58"/>
      <c r="B28" s="30" t="s">
        <v>69</v>
      </c>
      <c r="C28" s="25"/>
      <c r="D28" s="21">
        <v>3.6207389999999999E-2</v>
      </c>
      <c r="E28" s="21">
        <v>8.5596606899999994</v>
      </c>
      <c r="F28" s="21">
        <v>744.82249291999995</v>
      </c>
      <c r="G28" s="21">
        <v>0.87727115</v>
      </c>
      <c r="H28" s="21">
        <v>1.95945324</v>
      </c>
      <c r="I28" s="21">
        <v>9.8333685200000005</v>
      </c>
      <c r="J28" s="21">
        <v>766.08845391</v>
      </c>
      <c r="K28" s="21">
        <f>SUM(E28:I28)</f>
        <v>766.05224651999993</v>
      </c>
    </row>
    <row r="29" spans="1:11" x14ac:dyDescent="0.25">
      <c r="A29" s="58"/>
      <c r="B29" s="30" t="s">
        <v>72</v>
      </c>
      <c r="C29" s="25"/>
      <c r="D29" s="21">
        <v>0</v>
      </c>
      <c r="E29" s="21">
        <v>33.225578519999999</v>
      </c>
      <c r="F29" s="21">
        <v>187.19609664999999</v>
      </c>
      <c r="G29" s="21">
        <v>0.29327505999999998</v>
      </c>
      <c r="H29" s="21">
        <v>2.7797799999999999E-3</v>
      </c>
      <c r="I29" s="21">
        <v>4.6226399999999999E-3</v>
      </c>
      <c r="J29" s="21">
        <v>220.72235265</v>
      </c>
      <c r="K29" s="21">
        <f t="shared" si="0"/>
        <v>220.72235265</v>
      </c>
    </row>
    <row r="30" spans="1:11" x14ac:dyDescent="0.25">
      <c r="A30" s="58"/>
      <c r="B30" s="30" t="s">
        <v>73</v>
      </c>
      <c r="C30" s="25"/>
      <c r="D30" s="21"/>
      <c r="E30" s="21"/>
      <c r="F30" s="21"/>
      <c r="G30" s="21"/>
      <c r="H30" s="21"/>
      <c r="I30" s="21"/>
      <c r="J30" s="21"/>
      <c r="K30" s="21">
        <f t="shared" si="0"/>
        <v>0</v>
      </c>
    </row>
    <row r="31" spans="1:11" x14ac:dyDescent="0.25">
      <c r="A31" s="58"/>
      <c r="B31" s="38" t="s">
        <v>5</v>
      </c>
      <c r="C31" s="25"/>
      <c r="D31" s="39">
        <f>SUM(D22,D27,D28,D29,D30)</f>
        <v>15.088110750000002</v>
      </c>
      <c r="E31" s="39">
        <f t="shared" ref="E31:J31" si="6">SUM(E22,E27,E28,E29,E30)</f>
        <v>169.32655946999998</v>
      </c>
      <c r="F31" s="39">
        <f t="shared" si="6"/>
        <v>2435.8652160699999</v>
      </c>
      <c r="G31" s="39">
        <f t="shared" si="6"/>
        <v>43.97497422</v>
      </c>
      <c r="H31" s="39">
        <f t="shared" si="6"/>
        <v>270.44670928000005</v>
      </c>
      <c r="I31" s="39">
        <f t="shared" si="6"/>
        <v>917.53701521999994</v>
      </c>
      <c r="J31" s="39">
        <f t="shared" si="6"/>
        <v>3852.23858501</v>
      </c>
      <c r="K31" s="39">
        <f>SUM(K22,K27,K28,K29,K30)</f>
        <v>3837.15047426</v>
      </c>
    </row>
    <row r="32" spans="1:11" s="31" customFormat="1" hidden="1" x14ac:dyDescent="0.25">
      <c r="A32" s="32"/>
      <c r="B32" s="40"/>
      <c r="C32" s="41"/>
      <c r="D32" s="42"/>
      <c r="E32" s="42"/>
      <c r="F32" s="42"/>
      <c r="G32" s="42"/>
      <c r="H32" s="42"/>
      <c r="I32" s="42"/>
      <c r="J32" s="42"/>
      <c r="K32" s="42"/>
    </row>
    <row r="33" spans="1:11" s="31" customFormat="1" hidden="1" x14ac:dyDescent="0.25">
      <c r="A33" s="32"/>
      <c r="B33" s="40"/>
      <c r="C33" s="41"/>
      <c r="D33" s="42"/>
      <c r="E33" s="42"/>
      <c r="F33" s="42"/>
      <c r="G33" s="42"/>
      <c r="H33" s="42"/>
      <c r="I33" s="42"/>
      <c r="J33" s="42"/>
      <c r="K33" s="42"/>
    </row>
    <row r="34" spans="1:11" s="31" customFormat="1" hidden="1" x14ac:dyDescent="0.25">
      <c r="A34" s="32"/>
      <c r="B34" s="40"/>
      <c r="C34" s="41"/>
      <c r="D34" s="42"/>
      <c r="E34" s="42"/>
      <c r="F34" s="42"/>
      <c r="G34" s="42"/>
      <c r="H34" s="42"/>
      <c r="I34" s="42"/>
      <c r="J34" s="42"/>
      <c r="K34" s="42"/>
    </row>
    <row r="35" spans="1:11" hidden="1" x14ac:dyDescent="0.25">
      <c r="A35" s="4"/>
      <c r="B35" s="4"/>
      <c r="C35" s="4"/>
      <c r="D35" s="4"/>
      <c r="E35" s="4"/>
      <c r="F35" s="4"/>
      <c r="G35" s="4"/>
      <c r="I35" s="4"/>
      <c r="J35" s="4"/>
      <c r="K35" s="4"/>
    </row>
    <row r="38" spans="1:11" hidden="1" x14ac:dyDescent="0.25">
      <c r="D38" s="5"/>
      <c r="E38" s="5"/>
      <c r="F38" s="5"/>
      <c r="G38" s="5"/>
      <c r="I38" s="5"/>
    </row>
    <row r="39" spans="1:11" hidden="1" x14ac:dyDescent="0.25">
      <c r="D39" s="24"/>
      <c r="E39" s="24"/>
      <c r="F39" s="24"/>
      <c r="G39" s="24"/>
      <c r="I39" s="24"/>
    </row>
    <row r="40" spans="1:11" hidden="1" x14ac:dyDescent="0.25">
      <c r="D40" s="24"/>
      <c r="E40" s="24"/>
      <c r="F40" s="24"/>
      <c r="G40" s="24"/>
      <c r="I40" s="24"/>
    </row>
  </sheetData>
  <mergeCells count="7">
    <mergeCell ref="A1:K1"/>
    <mergeCell ref="B4:B8"/>
    <mergeCell ref="B9:B13"/>
    <mergeCell ref="A18:A31"/>
    <mergeCell ref="B18:B22"/>
    <mergeCell ref="B23:B27"/>
    <mergeCell ref="A4:A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3"/>
  <sheetViews>
    <sheetView zoomScaleNormal="100" workbookViewId="0">
      <selection activeCell="A38" sqref="A38"/>
    </sheetView>
  </sheetViews>
  <sheetFormatPr defaultColWidth="0" defaultRowHeight="15" zeroHeight="1" x14ac:dyDescent="0.25"/>
  <cols>
    <col min="1" max="1" width="12" customWidth="1"/>
    <col min="2" max="2" width="25.7109375" customWidth="1"/>
    <col min="3" max="10" width="13" customWidth="1"/>
    <col min="11" max="11" width="16.7109375" customWidth="1"/>
    <col min="12" max="12" width="15.140625" customWidth="1"/>
    <col min="13" max="13" width="16.7109375" customWidth="1"/>
    <col min="14" max="14" width="16.85546875" customWidth="1"/>
    <col min="15" max="16384" width="9.140625" hidden="1"/>
  </cols>
  <sheetData>
    <row r="1" spans="1:14" s="8" customFormat="1" ht="18.75" x14ac:dyDescent="0.3">
      <c r="A1" s="60" t="s">
        <v>134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s="8" customFormat="1" x14ac:dyDescent="0.25"/>
    <row r="3" spans="1:14" s="10" customFormat="1" ht="60" x14ac:dyDescent="0.25">
      <c r="A3" s="16"/>
      <c r="B3" s="16"/>
      <c r="C3" s="49" t="s">
        <v>77</v>
      </c>
      <c r="D3" s="49" t="s">
        <v>23</v>
      </c>
      <c r="E3" s="49" t="s">
        <v>24</v>
      </c>
      <c r="F3" s="49" t="s">
        <v>25</v>
      </c>
      <c r="G3" s="49" t="s">
        <v>26</v>
      </c>
      <c r="H3" s="49" t="s">
        <v>74</v>
      </c>
      <c r="I3" s="49" t="s">
        <v>75</v>
      </c>
      <c r="J3" s="49" t="s">
        <v>76</v>
      </c>
      <c r="K3" s="49" t="s">
        <v>27</v>
      </c>
      <c r="L3" s="49" t="s">
        <v>28</v>
      </c>
      <c r="M3" s="49" t="s">
        <v>29</v>
      </c>
      <c r="N3" s="49" t="s">
        <v>30</v>
      </c>
    </row>
    <row r="4" spans="1:14" x14ac:dyDescent="0.25">
      <c r="A4" s="59" t="s">
        <v>31</v>
      </c>
      <c r="B4" s="15" t="s">
        <v>54</v>
      </c>
      <c r="C4" s="2">
        <v>462024</v>
      </c>
      <c r="D4" s="2">
        <v>12077</v>
      </c>
      <c r="E4" s="2">
        <v>12077</v>
      </c>
      <c r="F4" s="1">
        <v>2.6100000000000002E-2</v>
      </c>
      <c r="G4" s="1">
        <v>2.6100000000000002E-2</v>
      </c>
      <c r="H4" s="51">
        <v>18144.845099999999</v>
      </c>
      <c r="I4" s="51">
        <v>18144.845099999999</v>
      </c>
      <c r="J4" s="50">
        <v>1</v>
      </c>
      <c r="K4" s="52">
        <v>15965</v>
      </c>
      <c r="L4" s="52">
        <v>10257</v>
      </c>
      <c r="M4" s="21">
        <v>197399542.88999999</v>
      </c>
      <c r="N4" s="21">
        <v>3001.4</v>
      </c>
    </row>
    <row r="5" spans="1:14" x14ac:dyDescent="0.25">
      <c r="A5" s="59"/>
      <c r="B5" s="15" t="s">
        <v>0</v>
      </c>
      <c r="C5" s="2">
        <v>1121</v>
      </c>
      <c r="D5" s="2">
        <v>46</v>
      </c>
      <c r="E5" s="2">
        <v>63</v>
      </c>
      <c r="F5" s="1">
        <v>4.1000000000000002E-2</v>
      </c>
      <c r="G5" s="1">
        <v>5.6300000000000003E-2</v>
      </c>
      <c r="H5" s="51">
        <v>30.875399999999999</v>
      </c>
      <c r="I5" s="51">
        <v>66.773200000000003</v>
      </c>
      <c r="J5" s="50">
        <v>0.46200000000000002</v>
      </c>
      <c r="K5" s="52">
        <v>52</v>
      </c>
      <c r="L5" s="52">
        <v>42</v>
      </c>
      <c r="M5" s="21">
        <v>317390.65000000002</v>
      </c>
      <c r="N5" s="21">
        <v>269.77999999999997</v>
      </c>
    </row>
    <row r="6" spans="1:14" x14ac:dyDescent="0.25">
      <c r="A6" s="59"/>
      <c r="B6" s="15" t="s">
        <v>1</v>
      </c>
      <c r="C6" s="2">
        <v>57442</v>
      </c>
      <c r="D6" s="2">
        <v>825</v>
      </c>
      <c r="E6" s="2">
        <v>791</v>
      </c>
      <c r="F6" s="1">
        <v>1.44E-2</v>
      </c>
      <c r="G6" s="1">
        <v>1.38E-2</v>
      </c>
      <c r="H6" s="51">
        <v>1715.4366</v>
      </c>
      <c r="I6" s="51">
        <v>1612.8487</v>
      </c>
      <c r="J6" s="50">
        <v>1.0640000000000001</v>
      </c>
      <c r="K6" s="52">
        <v>1066</v>
      </c>
      <c r="L6" s="52">
        <v>752</v>
      </c>
      <c r="M6" s="21">
        <v>10106983</v>
      </c>
      <c r="N6" s="21">
        <v>1388.32</v>
      </c>
    </row>
    <row r="7" spans="1:14" x14ac:dyDescent="0.25">
      <c r="A7" s="59"/>
      <c r="B7" s="15" t="s">
        <v>2</v>
      </c>
      <c r="C7" s="2">
        <v>333940</v>
      </c>
      <c r="D7" s="2">
        <v>4318</v>
      </c>
      <c r="E7" s="2">
        <v>5112</v>
      </c>
      <c r="F7" s="1">
        <v>1.29E-2</v>
      </c>
      <c r="G7" s="1">
        <v>1.5299999999999999E-2</v>
      </c>
      <c r="H7" s="51">
        <v>4922.6369000000004</v>
      </c>
      <c r="I7" s="51">
        <v>6120.1755000000003</v>
      </c>
      <c r="J7" s="50">
        <v>0.80400000000000005</v>
      </c>
      <c r="K7" s="52">
        <v>5244</v>
      </c>
      <c r="L7" s="52">
        <v>3973</v>
      </c>
      <c r="M7" s="21">
        <v>70941456.040000007</v>
      </c>
      <c r="N7" s="21">
        <v>1367.81</v>
      </c>
    </row>
    <row r="8" spans="1:14" x14ac:dyDescent="0.25">
      <c r="A8" s="59"/>
      <c r="B8" s="15" t="s">
        <v>32</v>
      </c>
      <c r="C8" s="2">
        <v>4967</v>
      </c>
      <c r="D8" s="2">
        <v>593</v>
      </c>
      <c r="E8" s="2">
        <v>339</v>
      </c>
      <c r="F8" s="1">
        <v>0.11940000000000001</v>
      </c>
      <c r="G8" s="1">
        <v>6.83E-2</v>
      </c>
      <c r="H8" s="51">
        <v>514.80290000000002</v>
      </c>
      <c r="I8" s="51">
        <v>318.33550000000002</v>
      </c>
      <c r="J8" s="50">
        <v>1.617</v>
      </c>
      <c r="K8" s="52">
        <v>849</v>
      </c>
      <c r="L8" s="52">
        <v>464</v>
      </c>
      <c r="M8" s="21">
        <v>5628679.8099999996</v>
      </c>
      <c r="N8" s="21">
        <v>10367.52</v>
      </c>
    </row>
    <row r="9" spans="1:14" s="53" customFormat="1" x14ac:dyDescent="0.25">
      <c r="A9" s="59"/>
      <c r="B9" s="25" t="s">
        <v>81</v>
      </c>
      <c r="C9" s="2">
        <v>14545</v>
      </c>
      <c r="D9" s="2">
        <v>1111</v>
      </c>
      <c r="E9" s="2">
        <v>963</v>
      </c>
      <c r="F9" s="1">
        <v>7.6399999999999996E-2</v>
      </c>
      <c r="G9" s="1">
        <v>6.6199999999999995E-2</v>
      </c>
      <c r="H9" s="51">
        <v>1886.3056999999999</v>
      </c>
      <c r="I9" s="51">
        <v>1465.7233000000001</v>
      </c>
      <c r="J9" s="50">
        <v>1.2869999999999999</v>
      </c>
      <c r="K9" s="52">
        <v>1459</v>
      </c>
      <c r="L9" s="52">
        <v>937</v>
      </c>
      <c r="M9" s="21">
        <v>21661733.309999999</v>
      </c>
      <c r="N9" s="21">
        <v>10731</v>
      </c>
    </row>
    <row r="10" spans="1:14" s="44" customFormat="1" x14ac:dyDescent="0.25">
      <c r="A10" s="59"/>
      <c r="B10" s="15" t="s">
        <v>33</v>
      </c>
      <c r="C10" s="2">
        <v>50009</v>
      </c>
      <c r="D10" s="2">
        <v>5184</v>
      </c>
      <c r="E10" s="2">
        <v>4809</v>
      </c>
      <c r="F10" s="1">
        <v>0.1037</v>
      </c>
      <c r="G10" s="1">
        <v>9.6199999999999994E-2</v>
      </c>
      <c r="H10" s="51">
        <v>9074.7875999999997</v>
      </c>
      <c r="I10" s="51">
        <v>8560.9889000000003</v>
      </c>
      <c r="J10" s="50">
        <v>1.06</v>
      </c>
      <c r="K10" s="52">
        <v>7295</v>
      </c>
      <c r="L10" s="52">
        <v>4089</v>
      </c>
      <c r="M10" s="21">
        <v>88743300.079999998</v>
      </c>
      <c r="N10" s="21">
        <v>30750</v>
      </c>
    </row>
    <row r="11" spans="1:14" s="44" customFormat="1" x14ac:dyDescent="0.25">
      <c r="A11" s="43"/>
      <c r="B11" s="45"/>
      <c r="C11" s="46"/>
      <c r="D11" s="46"/>
      <c r="E11" s="46"/>
      <c r="F11" s="47"/>
      <c r="G11" s="47"/>
      <c r="H11" s="48"/>
      <c r="I11" s="46"/>
      <c r="J11" s="46"/>
      <c r="K11" s="33"/>
      <c r="L11" s="33"/>
    </row>
    <row r="12" spans="1:14" x14ac:dyDescent="0.25"/>
    <row r="13" spans="1:14" s="13" customFormat="1" ht="18.75" x14ac:dyDescent="0.3">
      <c r="A13" s="60" t="s">
        <v>135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</row>
    <row r="14" spans="1:14" x14ac:dyDescent="0.25"/>
    <row r="15" spans="1:14" ht="60" x14ac:dyDescent="0.25">
      <c r="A15" s="16" t="s">
        <v>21</v>
      </c>
      <c r="B15" s="16" t="s">
        <v>22</v>
      </c>
      <c r="C15" s="55" t="s">
        <v>77</v>
      </c>
      <c r="D15" s="55" t="s">
        <v>23</v>
      </c>
      <c r="E15" s="55" t="s">
        <v>24</v>
      </c>
      <c r="F15" s="55" t="s">
        <v>25</v>
      </c>
      <c r="G15" s="55" t="s">
        <v>26</v>
      </c>
      <c r="H15" s="55" t="s">
        <v>74</v>
      </c>
      <c r="I15" s="55" t="s">
        <v>75</v>
      </c>
      <c r="J15" s="55" t="s">
        <v>76</v>
      </c>
      <c r="K15" s="55" t="s">
        <v>27</v>
      </c>
      <c r="L15" s="55" t="s">
        <v>28</v>
      </c>
      <c r="M15" s="55" t="s">
        <v>29</v>
      </c>
      <c r="N15" s="55" t="s">
        <v>30</v>
      </c>
    </row>
    <row r="16" spans="1:14" x14ac:dyDescent="0.25">
      <c r="A16" s="59" t="s">
        <v>34</v>
      </c>
      <c r="B16" s="25" t="s">
        <v>35</v>
      </c>
      <c r="C16" s="2">
        <v>151728</v>
      </c>
      <c r="D16" s="2">
        <v>5327</v>
      </c>
      <c r="E16" s="2">
        <v>5220</v>
      </c>
      <c r="F16" s="1">
        <v>3.5099999999999999E-2</v>
      </c>
      <c r="G16" s="1">
        <v>3.44E-2</v>
      </c>
      <c r="H16" s="51">
        <v>8700.7911000000004</v>
      </c>
      <c r="I16" s="51">
        <v>8525.5357000000004</v>
      </c>
      <c r="J16" s="50">
        <v>1.0209999999999999</v>
      </c>
      <c r="K16" s="52">
        <v>7292</v>
      </c>
      <c r="L16" s="52">
        <v>4436</v>
      </c>
      <c r="M16" s="21">
        <v>92129223.290000007</v>
      </c>
      <c r="N16" s="21">
        <v>3311.29</v>
      </c>
    </row>
    <row r="17" spans="1:14" x14ac:dyDescent="0.25">
      <c r="A17" s="59"/>
      <c r="B17" s="25" t="s">
        <v>36</v>
      </c>
      <c r="C17" s="2">
        <v>310280</v>
      </c>
      <c r="D17" s="2">
        <v>6750</v>
      </c>
      <c r="E17" s="2">
        <v>6857</v>
      </c>
      <c r="F17" s="1">
        <v>2.18E-2</v>
      </c>
      <c r="G17" s="1">
        <v>2.2100000000000002E-2</v>
      </c>
      <c r="H17" s="51">
        <v>9444.0540000000001</v>
      </c>
      <c r="I17" s="51">
        <v>9618.3516999999993</v>
      </c>
      <c r="J17" s="50">
        <v>0.98199999999999998</v>
      </c>
      <c r="K17" s="52">
        <v>8673</v>
      </c>
      <c r="L17" s="52">
        <v>5821</v>
      </c>
      <c r="M17" s="21">
        <v>105270319.59999999</v>
      </c>
      <c r="N17" s="21">
        <v>2774.52</v>
      </c>
    </row>
    <row r="18" spans="1:14" x14ac:dyDescent="0.25">
      <c r="A18" s="59"/>
      <c r="B18" s="25" t="s">
        <v>37</v>
      </c>
      <c r="C18" s="2">
        <v>16</v>
      </c>
      <c r="D18" s="2">
        <v>0</v>
      </c>
      <c r="E18" s="2">
        <v>0</v>
      </c>
      <c r="F18" s="1">
        <v>0</v>
      </c>
      <c r="G18" s="1">
        <v>2.1999999999999999E-2</v>
      </c>
      <c r="H18" s="51">
        <v>0</v>
      </c>
      <c r="I18" s="51">
        <v>0.95760000000000001</v>
      </c>
      <c r="J18" s="50">
        <v>0</v>
      </c>
      <c r="K18" s="52">
        <v>0</v>
      </c>
      <c r="L18" s="52">
        <v>0</v>
      </c>
      <c r="M18" s="21">
        <v>0</v>
      </c>
      <c r="N18" s="21">
        <v>0</v>
      </c>
    </row>
    <row r="19" spans="1:14" x14ac:dyDescent="0.25">
      <c r="A19" s="59" t="s">
        <v>38</v>
      </c>
      <c r="B19" s="25" t="s">
        <v>39</v>
      </c>
      <c r="C19" s="2">
        <v>70401</v>
      </c>
      <c r="D19" s="2">
        <v>2708</v>
      </c>
      <c r="E19" s="2">
        <v>2637</v>
      </c>
      <c r="F19" s="1">
        <v>3.85E-2</v>
      </c>
      <c r="G19" s="1">
        <v>3.7499999999999999E-2</v>
      </c>
      <c r="H19" s="51">
        <v>3848.2687999999998</v>
      </c>
      <c r="I19" s="51">
        <v>3885.9758999999999</v>
      </c>
      <c r="J19" s="50">
        <v>0.99</v>
      </c>
      <c r="K19" s="52">
        <v>3500</v>
      </c>
      <c r="L19" s="52">
        <v>2339</v>
      </c>
      <c r="M19" s="21">
        <v>40479176.460000001</v>
      </c>
      <c r="N19" s="21">
        <v>3825.27</v>
      </c>
    </row>
    <row r="20" spans="1:14" x14ac:dyDescent="0.25">
      <c r="A20" s="59"/>
      <c r="B20" s="25" t="s">
        <v>40</v>
      </c>
      <c r="C20" s="2">
        <v>62016</v>
      </c>
      <c r="D20" s="2">
        <v>2473</v>
      </c>
      <c r="E20" s="2">
        <v>2305</v>
      </c>
      <c r="F20" s="1">
        <v>3.9899999999999998E-2</v>
      </c>
      <c r="G20" s="1">
        <v>3.7199999999999997E-2</v>
      </c>
      <c r="H20" s="51">
        <v>3571.3955000000001</v>
      </c>
      <c r="I20" s="51">
        <v>3451.4153000000001</v>
      </c>
      <c r="J20" s="50">
        <v>1.0349999999999999</v>
      </c>
      <c r="K20" s="52">
        <v>3260</v>
      </c>
      <c r="L20" s="52">
        <v>2053</v>
      </c>
      <c r="M20" s="21">
        <v>38283093.140000001</v>
      </c>
      <c r="N20" s="21">
        <v>3755.47</v>
      </c>
    </row>
    <row r="21" spans="1:14" x14ac:dyDescent="0.25">
      <c r="A21" s="59"/>
      <c r="B21" s="25" t="s">
        <v>41</v>
      </c>
      <c r="C21" s="2">
        <v>187663</v>
      </c>
      <c r="D21" s="2">
        <v>4362</v>
      </c>
      <c r="E21" s="2">
        <v>4640</v>
      </c>
      <c r="F21" s="1">
        <v>2.3199999999999998E-2</v>
      </c>
      <c r="G21" s="1">
        <v>2.47E-2</v>
      </c>
      <c r="H21" s="51">
        <v>6370.3311000000003</v>
      </c>
      <c r="I21" s="51">
        <v>6663.6527999999998</v>
      </c>
      <c r="J21" s="50">
        <v>0.95599999999999996</v>
      </c>
      <c r="K21" s="52">
        <v>5619</v>
      </c>
      <c r="L21" s="52">
        <v>3780</v>
      </c>
      <c r="M21" s="21">
        <v>68280695.890000001</v>
      </c>
      <c r="N21" s="21">
        <v>2052.0100000000002</v>
      </c>
    </row>
    <row r="22" spans="1:14" x14ac:dyDescent="0.25">
      <c r="A22" s="59"/>
      <c r="B22" s="25" t="s">
        <v>42</v>
      </c>
      <c r="C22" s="2">
        <v>726</v>
      </c>
      <c r="D22" s="2">
        <v>24</v>
      </c>
      <c r="E22" s="2">
        <v>25</v>
      </c>
      <c r="F22" s="1">
        <v>3.3099999999999997E-2</v>
      </c>
      <c r="G22" s="1">
        <v>3.44E-2</v>
      </c>
      <c r="H22" s="51">
        <v>26.190999999999999</v>
      </c>
      <c r="I22" s="51">
        <v>35.138800000000003</v>
      </c>
      <c r="J22" s="50">
        <v>0.745</v>
      </c>
      <c r="K22" s="52">
        <v>29</v>
      </c>
      <c r="L22" s="52">
        <v>19</v>
      </c>
      <c r="M22" s="21">
        <v>230007.83</v>
      </c>
      <c r="N22" s="21">
        <v>1754.99</v>
      </c>
    </row>
    <row r="23" spans="1:14" x14ac:dyDescent="0.25">
      <c r="A23" s="59"/>
      <c r="B23" s="25" t="s">
        <v>43</v>
      </c>
      <c r="C23" s="2">
        <v>4782</v>
      </c>
      <c r="D23" s="2">
        <v>86</v>
      </c>
      <c r="E23" s="2">
        <v>101</v>
      </c>
      <c r="F23" s="1">
        <v>1.7999999999999999E-2</v>
      </c>
      <c r="G23" s="1">
        <v>2.1100000000000001E-2</v>
      </c>
      <c r="H23" s="51">
        <v>149.39529999999999</v>
      </c>
      <c r="I23" s="51">
        <v>155.45060000000001</v>
      </c>
      <c r="J23" s="50">
        <v>0.96099999999999997</v>
      </c>
      <c r="K23" s="52">
        <v>116</v>
      </c>
      <c r="L23" s="52">
        <v>78</v>
      </c>
      <c r="M23" s="21">
        <v>2030750.33</v>
      </c>
      <c r="N23" s="21">
        <v>1827.13</v>
      </c>
    </row>
    <row r="24" spans="1:14" x14ac:dyDescent="0.25">
      <c r="A24" s="59"/>
      <c r="B24" s="25" t="s">
        <v>44</v>
      </c>
      <c r="C24" s="2">
        <v>136436</v>
      </c>
      <c r="D24" s="2">
        <v>2424</v>
      </c>
      <c r="E24" s="2">
        <v>2369</v>
      </c>
      <c r="F24" s="1">
        <v>1.78E-2</v>
      </c>
      <c r="G24" s="1">
        <v>1.7399999999999999E-2</v>
      </c>
      <c r="H24" s="51">
        <v>4179.2633999999998</v>
      </c>
      <c r="I24" s="51">
        <v>3953.2116999999998</v>
      </c>
      <c r="J24" s="50">
        <v>1.0569999999999999</v>
      </c>
      <c r="K24" s="52">
        <v>3441</v>
      </c>
      <c r="L24" s="52">
        <v>1988</v>
      </c>
      <c r="M24" s="21">
        <v>48095819.240000002</v>
      </c>
      <c r="N24" s="21">
        <v>4591.2299999999996</v>
      </c>
    </row>
    <row r="25" spans="1:14" x14ac:dyDescent="0.25">
      <c r="A25" s="59" t="s">
        <v>45</v>
      </c>
      <c r="B25" s="25" t="s">
        <v>46</v>
      </c>
      <c r="C25" s="2">
        <v>167613</v>
      </c>
      <c r="D25" s="2">
        <v>148</v>
      </c>
      <c r="E25" s="2">
        <v>194</v>
      </c>
      <c r="F25" s="1">
        <v>8.9999999999999998E-4</v>
      </c>
      <c r="G25" s="1">
        <v>1.1999999999999999E-3</v>
      </c>
      <c r="H25" s="51">
        <v>335.40370000000001</v>
      </c>
      <c r="I25" s="51">
        <v>418.17989999999998</v>
      </c>
      <c r="J25" s="50">
        <v>0.80200000000000005</v>
      </c>
      <c r="K25" s="52">
        <v>163</v>
      </c>
      <c r="L25" s="52">
        <v>142</v>
      </c>
      <c r="M25" s="21">
        <v>7015382.6799999997</v>
      </c>
      <c r="N25" s="21">
        <v>4757.84</v>
      </c>
    </row>
    <row r="26" spans="1:14" x14ac:dyDescent="0.25">
      <c r="A26" s="59"/>
      <c r="B26" s="25" t="s">
        <v>47</v>
      </c>
      <c r="C26" s="2">
        <v>18883</v>
      </c>
      <c r="D26" s="2">
        <v>519</v>
      </c>
      <c r="E26" s="2">
        <v>595</v>
      </c>
      <c r="F26" s="1">
        <v>2.75E-2</v>
      </c>
      <c r="G26" s="1">
        <v>3.15E-2</v>
      </c>
      <c r="H26" s="51">
        <v>1294.3163</v>
      </c>
      <c r="I26" s="51">
        <v>1204.9568999999999</v>
      </c>
      <c r="J26" s="50">
        <v>1.0740000000000001</v>
      </c>
      <c r="K26" s="52">
        <v>593</v>
      </c>
      <c r="L26" s="52">
        <v>490</v>
      </c>
      <c r="M26" s="21">
        <v>22100132.43</v>
      </c>
      <c r="N26" s="21">
        <v>1651.11</v>
      </c>
    </row>
    <row r="27" spans="1:14" x14ac:dyDescent="0.25">
      <c r="A27" s="59"/>
      <c r="B27" s="25" t="s">
        <v>48</v>
      </c>
      <c r="C27" s="2">
        <v>9420</v>
      </c>
      <c r="D27" s="2">
        <v>408</v>
      </c>
      <c r="E27" s="2">
        <v>462</v>
      </c>
      <c r="F27" s="1">
        <v>4.3299999999999998E-2</v>
      </c>
      <c r="G27" s="1">
        <v>4.9099999999999998E-2</v>
      </c>
      <c r="H27" s="51">
        <v>558.04070000000002</v>
      </c>
      <c r="I27" s="51">
        <v>633.52160000000003</v>
      </c>
      <c r="J27" s="50">
        <v>0.88100000000000001</v>
      </c>
      <c r="K27" s="52">
        <v>483</v>
      </c>
      <c r="L27" s="52">
        <v>385</v>
      </c>
      <c r="M27" s="21">
        <v>8701738.5999999996</v>
      </c>
      <c r="N27" s="21">
        <v>683.42</v>
      </c>
    </row>
    <row r="28" spans="1:14" x14ac:dyDescent="0.25">
      <c r="A28" s="59"/>
      <c r="B28" s="25" t="s">
        <v>49</v>
      </c>
      <c r="C28" s="2">
        <v>16015</v>
      </c>
      <c r="D28" s="2">
        <v>1226</v>
      </c>
      <c r="E28" s="2">
        <v>1053</v>
      </c>
      <c r="F28" s="1">
        <v>7.6600000000000001E-2</v>
      </c>
      <c r="G28" s="1">
        <v>6.5799999999999997E-2</v>
      </c>
      <c r="H28" s="51">
        <v>1113.2213999999999</v>
      </c>
      <c r="I28" s="51">
        <v>1012.9373000000001</v>
      </c>
      <c r="J28" s="50">
        <v>1.099</v>
      </c>
      <c r="K28" s="52">
        <v>1611</v>
      </c>
      <c r="L28" s="52">
        <v>1055</v>
      </c>
      <c r="M28" s="21">
        <v>14493309.75</v>
      </c>
      <c r="N28" s="21">
        <v>1466.1</v>
      </c>
    </row>
    <row r="29" spans="1:14" x14ac:dyDescent="0.25">
      <c r="A29" s="59"/>
      <c r="B29" s="25" t="s">
        <v>78</v>
      </c>
      <c r="C29" s="2">
        <v>27796</v>
      </c>
      <c r="D29" s="2">
        <v>1454</v>
      </c>
      <c r="E29" s="2">
        <v>1534</v>
      </c>
      <c r="F29" s="1">
        <v>5.2299999999999999E-2</v>
      </c>
      <c r="G29" s="1">
        <v>5.5199999999999999E-2</v>
      </c>
      <c r="H29" s="51">
        <v>1330.0717999999999</v>
      </c>
      <c r="I29" s="51">
        <v>1493.0798</v>
      </c>
      <c r="J29" s="50">
        <v>0.89100000000000001</v>
      </c>
      <c r="K29" s="52">
        <v>1955</v>
      </c>
      <c r="L29" s="52">
        <v>1258</v>
      </c>
      <c r="M29" s="21">
        <v>17627870.66</v>
      </c>
      <c r="N29" s="21">
        <v>1946.21</v>
      </c>
    </row>
    <row r="30" spans="1:14" x14ac:dyDescent="0.25">
      <c r="A30" s="59"/>
      <c r="B30" s="25" t="s">
        <v>79</v>
      </c>
      <c r="C30" s="2">
        <v>63162</v>
      </c>
      <c r="D30" s="2">
        <v>1138</v>
      </c>
      <c r="E30" s="2">
        <v>1233</v>
      </c>
      <c r="F30" s="1">
        <v>1.7999999999999999E-2</v>
      </c>
      <c r="G30" s="1">
        <v>1.95E-2</v>
      </c>
      <c r="H30" s="51">
        <v>1440.2277999999999</v>
      </c>
      <c r="I30" s="51">
        <v>1472.9555</v>
      </c>
      <c r="J30" s="50">
        <v>0.97799999999999998</v>
      </c>
      <c r="K30" s="52">
        <v>1538</v>
      </c>
      <c r="L30" s="52">
        <v>952</v>
      </c>
      <c r="M30" s="21">
        <v>13518330.99</v>
      </c>
      <c r="N30" s="21">
        <v>2065.2399999999998</v>
      </c>
    </row>
    <row r="31" spans="1:14" x14ac:dyDescent="0.25">
      <c r="A31" s="59"/>
      <c r="B31" s="25" t="s">
        <v>50</v>
      </c>
      <c r="C31" s="2">
        <v>119253</v>
      </c>
      <c r="D31" s="2">
        <v>3324</v>
      </c>
      <c r="E31" s="2">
        <v>3320</v>
      </c>
      <c r="F31" s="1">
        <v>2.7900000000000001E-2</v>
      </c>
      <c r="G31" s="1">
        <v>2.7799999999999998E-2</v>
      </c>
      <c r="H31" s="51">
        <v>4685.5790999999999</v>
      </c>
      <c r="I31" s="51">
        <v>4614.0056000000004</v>
      </c>
      <c r="J31" s="50">
        <v>1.016</v>
      </c>
      <c r="K31" s="52">
        <v>4608</v>
      </c>
      <c r="L31" s="52">
        <v>2758</v>
      </c>
      <c r="M31" s="21">
        <v>43988884.82</v>
      </c>
      <c r="N31" s="21">
        <v>4273.1899999999996</v>
      </c>
    </row>
    <row r="32" spans="1:14" x14ac:dyDescent="0.25">
      <c r="A32" s="59"/>
      <c r="B32" s="25" t="s">
        <v>51</v>
      </c>
      <c r="C32" s="2">
        <v>15353</v>
      </c>
      <c r="D32" s="2">
        <v>1578</v>
      </c>
      <c r="E32" s="2">
        <v>1422</v>
      </c>
      <c r="F32" s="1">
        <v>0.1028</v>
      </c>
      <c r="G32" s="1">
        <v>9.2600000000000002E-2</v>
      </c>
      <c r="H32" s="51">
        <v>2738.24</v>
      </c>
      <c r="I32" s="51">
        <v>2646.5347999999999</v>
      </c>
      <c r="J32" s="50">
        <v>1.0349999999999999</v>
      </c>
      <c r="K32" s="52">
        <v>2124</v>
      </c>
      <c r="L32" s="52">
        <v>1278</v>
      </c>
      <c r="M32" s="21">
        <v>25797572.379999999</v>
      </c>
      <c r="N32" s="21">
        <v>22397.599999999999</v>
      </c>
    </row>
    <row r="33" spans="1:14" x14ac:dyDescent="0.25">
      <c r="A33" s="59"/>
      <c r="B33" s="25" t="s">
        <v>52</v>
      </c>
      <c r="C33" s="2">
        <v>23399</v>
      </c>
      <c r="D33" s="2">
        <v>2203</v>
      </c>
      <c r="E33" s="2">
        <v>2169</v>
      </c>
      <c r="F33" s="1">
        <v>9.4100000000000003E-2</v>
      </c>
      <c r="G33" s="1">
        <v>9.2700000000000005E-2</v>
      </c>
      <c r="H33" s="51">
        <v>4432.2722999999996</v>
      </c>
      <c r="I33" s="51">
        <v>4442.8783999999996</v>
      </c>
      <c r="J33" s="50">
        <v>0.998</v>
      </c>
      <c r="K33" s="52">
        <v>2799</v>
      </c>
      <c r="L33" s="52">
        <v>1866</v>
      </c>
      <c r="M33" s="21">
        <v>42634140.299999997</v>
      </c>
      <c r="N33" s="21">
        <v>36737.01</v>
      </c>
    </row>
    <row r="34" spans="1:14" x14ac:dyDescent="0.25">
      <c r="A34" s="59"/>
      <c r="B34" s="25" t="s">
        <v>53</v>
      </c>
      <c r="C34" s="2">
        <v>1130</v>
      </c>
      <c r="D34" s="2">
        <v>79</v>
      </c>
      <c r="E34" s="2">
        <v>93</v>
      </c>
      <c r="F34" s="1">
        <v>6.9900000000000004E-2</v>
      </c>
      <c r="G34" s="1">
        <v>8.2699999999999996E-2</v>
      </c>
      <c r="H34" s="51">
        <v>217.47200000000001</v>
      </c>
      <c r="I34" s="51">
        <v>205.7953</v>
      </c>
      <c r="J34" s="50">
        <v>1.0569999999999999</v>
      </c>
      <c r="K34" s="52">
        <v>91</v>
      </c>
      <c r="L34" s="52">
        <v>73</v>
      </c>
      <c r="M34" s="21">
        <v>1522180.28</v>
      </c>
      <c r="N34" s="21">
        <v>18616.07</v>
      </c>
    </row>
    <row r="35" spans="1:14" x14ac:dyDescent="0.25"/>
    <row r="36" spans="1:14" x14ac:dyDescent="0.25"/>
    <row r="37" spans="1:14" ht="18.75" x14ac:dyDescent="0.3">
      <c r="A37" s="60" t="s">
        <v>136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</row>
    <row r="38" spans="1:14" x14ac:dyDescent="0.25"/>
    <row r="39" spans="1:14" ht="60" x14ac:dyDescent="0.25">
      <c r="A39" s="27" t="s">
        <v>21</v>
      </c>
      <c r="B39" s="27" t="s">
        <v>22</v>
      </c>
      <c r="C39" s="56" t="s">
        <v>77</v>
      </c>
      <c r="D39" s="56" t="s">
        <v>23</v>
      </c>
      <c r="E39" s="56" t="s">
        <v>24</v>
      </c>
      <c r="F39" s="56" t="s">
        <v>25</v>
      </c>
      <c r="G39" s="56" t="s">
        <v>26</v>
      </c>
      <c r="H39" s="56" t="s">
        <v>74</v>
      </c>
      <c r="I39" s="56" t="s">
        <v>75</v>
      </c>
      <c r="J39" s="56" t="s">
        <v>76</v>
      </c>
      <c r="K39" s="56" t="s">
        <v>27</v>
      </c>
      <c r="L39" s="56" t="s">
        <v>28</v>
      </c>
      <c r="M39" s="56" t="s">
        <v>29</v>
      </c>
      <c r="N39" s="54"/>
    </row>
    <row r="40" spans="1:14" x14ac:dyDescent="0.25">
      <c r="A40" s="59" t="s">
        <v>4</v>
      </c>
      <c r="B40" s="25" t="s">
        <v>70</v>
      </c>
      <c r="C40" s="2">
        <v>14390</v>
      </c>
      <c r="D40" s="2">
        <v>336</v>
      </c>
      <c r="E40" s="2">
        <v>359</v>
      </c>
      <c r="F40" s="1">
        <v>2.3300000000000001E-2</v>
      </c>
      <c r="G40" s="1">
        <v>2.5000000000000001E-2</v>
      </c>
      <c r="H40" s="51">
        <v>865.77260000000001</v>
      </c>
      <c r="I40" s="51">
        <v>821.18330000000003</v>
      </c>
      <c r="J40" s="50">
        <v>1.054</v>
      </c>
      <c r="K40" s="52">
        <v>382</v>
      </c>
      <c r="L40" s="52">
        <v>314</v>
      </c>
      <c r="M40" s="21">
        <v>14824824.6</v>
      </c>
      <c r="N40" s="54"/>
    </row>
    <row r="41" spans="1:14" x14ac:dyDescent="0.25">
      <c r="A41" s="59"/>
      <c r="B41" s="25" t="s">
        <v>66</v>
      </c>
      <c r="C41" s="2">
        <v>19929</v>
      </c>
      <c r="D41" s="2">
        <v>678</v>
      </c>
      <c r="E41" s="2">
        <v>834</v>
      </c>
      <c r="F41" s="1">
        <v>3.4000000000000002E-2</v>
      </c>
      <c r="G41" s="1">
        <v>4.19E-2</v>
      </c>
      <c r="H41" s="51">
        <v>1236.4033999999999</v>
      </c>
      <c r="I41" s="51">
        <v>1394.4105</v>
      </c>
      <c r="J41" s="50">
        <v>0.88700000000000001</v>
      </c>
      <c r="K41" s="52">
        <v>768</v>
      </c>
      <c r="L41" s="52">
        <v>626</v>
      </c>
      <c r="M41" s="21">
        <v>19380891.59</v>
      </c>
      <c r="N41" s="54"/>
    </row>
    <row r="42" spans="1:14" x14ac:dyDescent="0.25">
      <c r="A42" s="59"/>
      <c r="B42" s="25" t="s">
        <v>67</v>
      </c>
      <c r="C42" s="2">
        <v>9033</v>
      </c>
      <c r="D42" s="2">
        <v>316</v>
      </c>
      <c r="E42" s="2">
        <v>351</v>
      </c>
      <c r="F42" s="1">
        <v>3.5000000000000003E-2</v>
      </c>
      <c r="G42" s="1">
        <v>3.8899999999999997E-2</v>
      </c>
      <c r="H42" s="51">
        <v>713.85599999999999</v>
      </c>
      <c r="I42" s="51">
        <v>736.12149999999997</v>
      </c>
      <c r="J42" s="50">
        <v>0.97</v>
      </c>
      <c r="K42" s="52">
        <v>348</v>
      </c>
      <c r="L42" s="52">
        <v>307</v>
      </c>
      <c r="M42" s="21">
        <v>11995933.68</v>
      </c>
      <c r="N42" s="54"/>
    </row>
    <row r="43" spans="1:14" x14ac:dyDescent="0.25">
      <c r="A43" s="59"/>
      <c r="B43" s="25" t="s">
        <v>61</v>
      </c>
      <c r="C43" s="2">
        <v>24490</v>
      </c>
      <c r="D43" s="2">
        <v>2145</v>
      </c>
      <c r="E43" s="2">
        <v>1927</v>
      </c>
      <c r="F43" s="1">
        <v>8.7599999999999997E-2</v>
      </c>
      <c r="G43" s="1">
        <v>7.8700000000000006E-2</v>
      </c>
      <c r="H43" s="51">
        <v>1528.7719</v>
      </c>
      <c r="I43" s="51">
        <v>1389.7263</v>
      </c>
      <c r="J43" s="50">
        <v>1.1000000000000001</v>
      </c>
      <c r="K43" s="52">
        <v>2922</v>
      </c>
      <c r="L43" s="52">
        <v>1842</v>
      </c>
      <c r="M43" s="21">
        <v>20277172.940000001</v>
      </c>
      <c r="N43" s="54"/>
    </row>
    <row r="44" spans="1:14" s="31" customFormat="1" x14ac:dyDescent="0.25">
      <c r="A44" s="59"/>
      <c r="B44" s="34" t="s">
        <v>68</v>
      </c>
      <c r="C44" s="2">
        <v>67842</v>
      </c>
      <c r="D44" s="2">
        <v>3475</v>
      </c>
      <c r="E44" s="2">
        <v>3471</v>
      </c>
      <c r="F44" s="1">
        <v>5.1200000000000002E-2</v>
      </c>
      <c r="G44" s="1">
        <v>5.1200000000000002E-2</v>
      </c>
      <c r="H44" s="51">
        <v>4344.8038999999999</v>
      </c>
      <c r="I44" s="51">
        <v>4341.4416000000001</v>
      </c>
      <c r="J44" s="50">
        <v>1.0009999999999999</v>
      </c>
      <c r="K44" s="52">
        <v>4420</v>
      </c>
      <c r="L44" s="52">
        <v>3089</v>
      </c>
      <c r="M44" s="21">
        <v>66478822.810000002</v>
      </c>
      <c r="N44" s="54"/>
    </row>
    <row r="45" spans="1:14" x14ac:dyDescent="0.25">
      <c r="A45" s="59" t="s">
        <v>3</v>
      </c>
      <c r="B45" s="25" t="s">
        <v>62</v>
      </c>
      <c r="C45" s="2">
        <v>9296</v>
      </c>
      <c r="D45" s="2">
        <v>928</v>
      </c>
      <c r="E45" s="2">
        <v>961</v>
      </c>
      <c r="F45" s="1">
        <v>9.98E-2</v>
      </c>
      <c r="G45" s="1">
        <v>0.10340000000000001</v>
      </c>
      <c r="H45" s="51">
        <v>2036.7394999999999</v>
      </c>
      <c r="I45" s="51">
        <v>2150.8647000000001</v>
      </c>
      <c r="J45" s="50">
        <v>0.94699999999999995</v>
      </c>
      <c r="K45" s="52">
        <v>1176</v>
      </c>
      <c r="L45" s="52">
        <v>767</v>
      </c>
      <c r="M45" s="21">
        <v>19047660.920000002</v>
      </c>
      <c r="N45" s="54"/>
    </row>
    <row r="46" spans="1:14" x14ac:dyDescent="0.25">
      <c r="A46" s="59"/>
      <c r="B46" s="25" t="s">
        <v>63</v>
      </c>
      <c r="C46" s="2">
        <v>39236</v>
      </c>
      <c r="D46" s="2">
        <v>3153</v>
      </c>
      <c r="E46" s="2">
        <v>3046</v>
      </c>
      <c r="F46" s="1">
        <v>8.0399999999999999E-2</v>
      </c>
      <c r="G46" s="1">
        <v>7.7600000000000002E-2</v>
      </c>
      <c r="H46" s="51">
        <v>6554.4570999999996</v>
      </c>
      <c r="I46" s="51">
        <v>6415.9921999999997</v>
      </c>
      <c r="J46" s="50">
        <v>1.022</v>
      </c>
      <c r="K46" s="52">
        <v>4082</v>
      </c>
      <c r="L46" s="52">
        <v>2672</v>
      </c>
      <c r="M46" s="21">
        <v>60363330.399999999</v>
      </c>
      <c r="N46" s="54"/>
    </row>
    <row r="47" spans="1:14" x14ac:dyDescent="0.25">
      <c r="A47" s="59"/>
      <c r="B47" s="25" t="s">
        <v>64</v>
      </c>
      <c r="C47" s="2">
        <v>14854</v>
      </c>
      <c r="D47" s="2">
        <v>807</v>
      </c>
      <c r="E47" s="2">
        <v>799</v>
      </c>
      <c r="F47" s="1">
        <v>5.4300000000000001E-2</v>
      </c>
      <c r="G47" s="1">
        <v>5.3800000000000001E-2</v>
      </c>
      <c r="H47" s="51">
        <v>1858.8371999999999</v>
      </c>
      <c r="I47" s="51">
        <v>1852.9054000000001</v>
      </c>
      <c r="J47" s="50">
        <v>1.0029999999999999</v>
      </c>
      <c r="K47" s="52">
        <v>938</v>
      </c>
      <c r="L47" s="52">
        <v>735</v>
      </c>
      <c r="M47" s="21">
        <v>18963754.760000002</v>
      </c>
      <c r="N47" s="54"/>
    </row>
    <row r="48" spans="1:14" x14ac:dyDescent="0.25">
      <c r="A48" s="59"/>
      <c r="B48" s="25" t="s">
        <v>65</v>
      </c>
      <c r="C48" s="2">
        <v>22488</v>
      </c>
      <c r="D48" s="2">
        <v>2786</v>
      </c>
      <c r="E48" s="2">
        <v>2835</v>
      </c>
      <c r="F48" s="1">
        <v>0.1239</v>
      </c>
      <c r="G48" s="1">
        <v>0.12609999999999999</v>
      </c>
      <c r="H48" s="51">
        <v>2735.0309999999999</v>
      </c>
      <c r="I48" s="51">
        <v>2725.7094000000002</v>
      </c>
      <c r="J48" s="50">
        <v>1.0029999999999999</v>
      </c>
      <c r="K48" s="52">
        <v>4403</v>
      </c>
      <c r="L48" s="52">
        <v>2066</v>
      </c>
      <c r="M48" s="21">
        <v>25621593.739999998</v>
      </c>
      <c r="N48" s="54"/>
    </row>
    <row r="49" spans="1:14" s="31" customFormat="1" x14ac:dyDescent="0.25">
      <c r="A49" s="59"/>
      <c r="B49" s="35" t="s">
        <v>68</v>
      </c>
      <c r="C49" s="2">
        <v>85874</v>
      </c>
      <c r="D49" s="2">
        <v>7674</v>
      </c>
      <c r="E49" s="2">
        <v>7641</v>
      </c>
      <c r="F49" s="1">
        <v>8.9399999999999993E-2</v>
      </c>
      <c r="G49" s="1">
        <v>8.8999999999999996E-2</v>
      </c>
      <c r="H49" s="51">
        <v>13185.0648</v>
      </c>
      <c r="I49" s="51">
        <v>13145.4717</v>
      </c>
      <c r="J49" s="50">
        <v>1.0029999999999999</v>
      </c>
      <c r="K49" s="52">
        <v>10599</v>
      </c>
      <c r="L49" s="52">
        <v>6240</v>
      </c>
      <c r="M49" s="21">
        <v>123996339.81999999</v>
      </c>
      <c r="N49" s="54"/>
    </row>
    <row r="50" spans="1:14" x14ac:dyDescent="0.25">
      <c r="A50" s="25" t="s">
        <v>69</v>
      </c>
      <c r="B50" s="25"/>
      <c r="C50" s="2">
        <v>146965</v>
      </c>
      <c r="D50" s="2">
        <v>928</v>
      </c>
      <c r="E50" s="2">
        <v>964</v>
      </c>
      <c r="F50" s="1">
        <v>6.3E-3</v>
      </c>
      <c r="G50" s="1">
        <v>6.6E-3</v>
      </c>
      <c r="H50" s="51">
        <v>614.97640000000001</v>
      </c>
      <c r="I50" s="51">
        <v>657.93179999999995</v>
      </c>
      <c r="J50" s="50">
        <v>0.93500000000000005</v>
      </c>
      <c r="K50" s="52">
        <v>946</v>
      </c>
      <c r="L50" s="52">
        <v>928</v>
      </c>
      <c r="M50" s="21">
        <v>6924380.2599999998</v>
      </c>
      <c r="N50" s="54"/>
    </row>
    <row r="51" spans="1:14" x14ac:dyDescent="0.25">
      <c r="A51" s="30" t="s">
        <v>72</v>
      </c>
      <c r="B51" s="25"/>
      <c r="C51" s="2">
        <v>161343</v>
      </c>
      <c r="D51" s="2">
        <v>0</v>
      </c>
      <c r="E51" s="2">
        <v>0</v>
      </c>
      <c r="F51" s="1">
        <v>0</v>
      </c>
      <c r="G51" s="1">
        <v>0</v>
      </c>
      <c r="H51" s="51">
        <v>0</v>
      </c>
      <c r="I51" s="51">
        <v>0</v>
      </c>
      <c r="J51" s="50">
        <v>0</v>
      </c>
      <c r="K51" s="52">
        <v>0</v>
      </c>
      <c r="L51" s="52">
        <v>0</v>
      </c>
      <c r="M51" s="21">
        <v>0</v>
      </c>
      <c r="N51" s="54"/>
    </row>
    <row r="52" spans="1:14" x14ac:dyDescent="0.25">
      <c r="A52" s="30" t="s">
        <v>73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53"/>
    </row>
    <row r="53" spans="1:14" ht="14.25" hidden="1" customHeight="1" x14ac:dyDescent="0.25"/>
  </sheetData>
  <mergeCells count="9">
    <mergeCell ref="A1:N1"/>
    <mergeCell ref="A13:N13"/>
    <mergeCell ref="A37:M37"/>
    <mergeCell ref="A45:A49"/>
    <mergeCell ref="A4:A10"/>
    <mergeCell ref="A16:A18"/>
    <mergeCell ref="A19:A24"/>
    <mergeCell ref="A25:A34"/>
    <mergeCell ref="A40:A4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"/>
  <sheetViews>
    <sheetView workbookViewId="0">
      <selection activeCell="A13" sqref="A13:XFD1048576"/>
    </sheetView>
  </sheetViews>
  <sheetFormatPr defaultColWidth="0" defaultRowHeight="15" zeroHeight="1" x14ac:dyDescent="0.25"/>
  <cols>
    <col min="1" max="1" width="55.28515625" customWidth="1"/>
    <col min="2" max="5" width="20.85546875" customWidth="1"/>
    <col min="6" max="16384" width="9.140625" hidden="1"/>
  </cols>
  <sheetData>
    <row r="1" spans="1:5" s="5" customFormat="1" ht="18.75" x14ac:dyDescent="0.3">
      <c r="A1" s="60" t="s">
        <v>137</v>
      </c>
      <c r="B1" s="60"/>
      <c r="C1" s="60"/>
      <c r="D1" s="60"/>
      <c r="E1" s="60"/>
    </row>
    <row r="2" spans="1:5" s="5" customFormat="1" x14ac:dyDescent="0.25"/>
    <row r="3" spans="1:5" x14ac:dyDescent="0.25">
      <c r="A3" s="9" t="s">
        <v>59</v>
      </c>
      <c r="B3" s="9" t="s">
        <v>19</v>
      </c>
      <c r="C3" s="9" t="s">
        <v>60</v>
      </c>
      <c r="D3" s="9" t="s">
        <v>57</v>
      </c>
      <c r="E3" s="9" t="s">
        <v>58</v>
      </c>
    </row>
    <row r="4" spans="1:5" s="6" customFormat="1" ht="45" x14ac:dyDescent="0.25">
      <c r="A4" s="7" t="s">
        <v>6</v>
      </c>
      <c r="B4" s="28">
        <v>2657</v>
      </c>
      <c r="C4" s="11">
        <v>0.16639999999999999</v>
      </c>
      <c r="D4" s="29">
        <v>47135807.969999999</v>
      </c>
      <c r="E4" s="12">
        <v>0.23880000000000001</v>
      </c>
    </row>
    <row r="5" spans="1:5" s="6" customFormat="1" ht="30" x14ac:dyDescent="0.25">
      <c r="A5" s="7" t="s">
        <v>7</v>
      </c>
      <c r="B5" s="28">
        <v>591</v>
      </c>
      <c r="C5" s="11">
        <v>3.6999999999999998E-2</v>
      </c>
      <c r="D5" s="29">
        <v>8033116</v>
      </c>
      <c r="E5" s="12">
        <v>4.07E-2</v>
      </c>
    </row>
    <row r="6" spans="1:5" s="6" customFormat="1" ht="45" x14ac:dyDescent="0.25">
      <c r="A6" s="7" t="s">
        <v>8</v>
      </c>
      <c r="B6" s="28">
        <v>855</v>
      </c>
      <c r="C6" s="11">
        <v>5.3600000000000002E-2</v>
      </c>
      <c r="D6" s="29">
        <v>18727756.890000001</v>
      </c>
      <c r="E6" s="12">
        <v>9.4899999999999998E-2</v>
      </c>
    </row>
    <row r="7" spans="1:5" s="6" customFormat="1" ht="60" x14ac:dyDescent="0.25">
      <c r="A7" s="7" t="s">
        <v>9</v>
      </c>
      <c r="B7" s="28">
        <v>3646</v>
      </c>
      <c r="C7" s="11">
        <v>0.22839999999999999</v>
      </c>
      <c r="D7" s="29">
        <v>55412694.950000003</v>
      </c>
      <c r="E7" s="12">
        <v>0.28070000000000001</v>
      </c>
    </row>
    <row r="8" spans="1:5" s="6" customFormat="1" ht="45" x14ac:dyDescent="0.25">
      <c r="A8" s="7" t="s">
        <v>10</v>
      </c>
      <c r="B8" s="28">
        <v>128</v>
      </c>
      <c r="C8" s="11">
        <v>8.0000000000000002E-3</v>
      </c>
      <c r="D8" s="29">
        <v>5380963.3799999999</v>
      </c>
      <c r="E8" s="12">
        <v>2.7300000000000001E-2</v>
      </c>
    </row>
    <row r="9" spans="1:5" s="6" customFormat="1" ht="45" x14ac:dyDescent="0.25">
      <c r="A9" s="7" t="s">
        <v>11</v>
      </c>
      <c r="B9" s="28">
        <v>302</v>
      </c>
      <c r="C9" s="11">
        <v>1.89E-2</v>
      </c>
      <c r="D9" s="29">
        <v>14940562.560000001</v>
      </c>
      <c r="E9" s="12">
        <v>7.5700000000000003E-2</v>
      </c>
    </row>
    <row r="10" spans="1:5" s="6" customFormat="1" ht="45" x14ac:dyDescent="0.25">
      <c r="A10" s="7" t="s">
        <v>12</v>
      </c>
      <c r="B10" s="28">
        <v>434</v>
      </c>
      <c r="C10" s="11">
        <v>2.7199999999999998E-2</v>
      </c>
      <c r="D10" s="29">
        <v>2511787.88</v>
      </c>
      <c r="E10" s="12">
        <v>1.2699999999999999E-2</v>
      </c>
    </row>
    <row r="11" spans="1:5" s="6" customFormat="1" ht="45" x14ac:dyDescent="0.25">
      <c r="A11" s="7" t="s">
        <v>13</v>
      </c>
      <c r="B11" s="28">
        <v>137</v>
      </c>
      <c r="C11" s="11">
        <v>8.6E-3</v>
      </c>
      <c r="D11" s="29">
        <v>1730122.38</v>
      </c>
      <c r="E11" s="12">
        <v>8.8000000000000005E-3</v>
      </c>
    </row>
    <row r="12" spans="1:5" s="6" customFormat="1" ht="45" x14ac:dyDescent="0.25">
      <c r="A12" s="7" t="s">
        <v>14</v>
      </c>
      <c r="B12" s="28">
        <v>7215</v>
      </c>
      <c r="C12" s="11">
        <v>0.45190000000000002</v>
      </c>
      <c r="D12" s="29">
        <v>43526730.880000003</v>
      </c>
      <c r="E12" s="12">
        <v>0.2205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8"/>
  <sheetViews>
    <sheetView workbookViewId="0">
      <selection activeCell="A6" sqref="A6"/>
    </sheetView>
  </sheetViews>
  <sheetFormatPr defaultColWidth="0" defaultRowHeight="15" zeroHeight="1" x14ac:dyDescent="0.25"/>
  <cols>
    <col min="1" max="1" width="80.7109375" customWidth="1"/>
    <col min="2" max="2" width="23.85546875" bestFit="1" customWidth="1"/>
    <col min="3" max="3" width="21" bestFit="1" customWidth="1"/>
    <col min="4" max="4" width="9.7109375" bestFit="1" customWidth="1"/>
    <col min="5" max="5" width="21" bestFit="1" customWidth="1"/>
    <col min="6" max="6" width="16.7109375" bestFit="1" customWidth="1"/>
    <col min="7" max="7" width="12.140625" bestFit="1" customWidth="1"/>
    <col min="8" max="16384" width="9.140625" hidden="1"/>
  </cols>
  <sheetData>
    <row r="1" spans="1:7" s="14" customFormat="1" ht="18.75" x14ac:dyDescent="0.3">
      <c r="A1" s="60" t="s">
        <v>138</v>
      </c>
      <c r="B1" s="60"/>
      <c r="C1" s="60"/>
      <c r="D1" s="60"/>
      <c r="E1" s="60"/>
      <c r="F1" s="60"/>
      <c r="G1" s="60"/>
    </row>
    <row r="2" spans="1:7" s="14" customFormat="1" x14ac:dyDescent="0.25"/>
    <row r="3" spans="1:7" s="19" customFormat="1" x14ac:dyDescent="0.25">
      <c r="A3" s="20" t="s">
        <v>15</v>
      </c>
      <c r="B3" s="20" t="s">
        <v>16</v>
      </c>
      <c r="C3" s="20" t="s">
        <v>17</v>
      </c>
      <c r="D3" s="20" t="s">
        <v>18</v>
      </c>
      <c r="E3" s="20" t="s">
        <v>19</v>
      </c>
      <c r="F3" s="20" t="s">
        <v>20</v>
      </c>
      <c r="G3" s="49" t="s">
        <v>80</v>
      </c>
    </row>
    <row r="4" spans="1:7" x14ac:dyDescent="0.25">
      <c r="A4" s="18" t="s">
        <v>82</v>
      </c>
      <c r="B4" s="2">
        <v>10</v>
      </c>
      <c r="C4" s="2">
        <v>4</v>
      </c>
      <c r="D4" s="1">
        <v>0.4</v>
      </c>
      <c r="E4" s="2">
        <v>4</v>
      </c>
      <c r="F4" s="21">
        <v>87638.11</v>
      </c>
      <c r="G4" s="51">
        <v>10.188599999999999</v>
      </c>
    </row>
    <row r="5" spans="1:7" x14ac:dyDescent="0.25">
      <c r="A5" s="18" t="s">
        <v>83</v>
      </c>
      <c r="B5" s="2">
        <v>3</v>
      </c>
      <c r="C5" s="2">
        <v>1</v>
      </c>
      <c r="D5" s="1">
        <v>0.33333333329999998</v>
      </c>
      <c r="E5" s="2">
        <v>1</v>
      </c>
      <c r="F5" s="21">
        <v>90636</v>
      </c>
      <c r="G5" s="51">
        <v>4.6136999999999997</v>
      </c>
    </row>
    <row r="6" spans="1:7" x14ac:dyDescent="0.25">
      <c r="A6" s="18" t="s">
        <v>84</v>
      </c>
      <c r="B6" s="2">
        <v>22</v>
      </c>
      <c r="C6" s="2">
        <v>5</v>
      </c>
      <c r="D6" s="1">
        <v>0.2272727273</v>
      </c>
      <c r="E6" s="2">
        <v>7</v>
      </c>
      <c r="F6" s="21">
        <v>67664.509999999995</v>
      </c>
      <c r="G6" s="51">
        <v>4.4481999999999999</v>
      </c>
    </row>
    <row r="7" spans="1:7" x14ac:dyDescent="0.25">
      <c r="A7" s="18" t="s">
        <v>85</v>
      </c>
      <c r="B7" s="2">
        <v>9</v>
      </c>
      <c r="C7" s="2">
        <v>2</v>
      </c>
      <c r="D7" s="1">
        <v>0.22222222220000001</v>
      </c>
      <c r="E7" s="2">
        <v>4</v>
      </c>
      <c r="F7" s="21">
        <v>250579.05</v>
      </c>
      <c r="G7" s="51">
        <v>27.745799999999999</v>
      </c>
    </row>
    <row r="8" spans="1:7" x14ac:dyDescent="0.25">
      <c r="A8" s="18" t="s">
        <v>86</v>
      </c>
      <c r="B8" s="2">
        <v>432</v>
      </c>
      <c r="C8" s="2">
        <v>86</v>
      </c>
      <c r="D8" s="1">
        <v>0.1990740741</v>
      </c>
      <c r="E8" s="2">
        <v>122</v>
      </c>
      <c r="F8" s="21">
        <v>1624741.2</v>
      </c>
      <c r="G8" s="51">
        <v>201.6103</v>
      </c>
    </row>
    <row r="9" spans="1:7" x14ac:dyDescent="0.25">
      <c r="A9" s="18" t="s">
        <v>87</v>
      </c>
      <c r="B9" s="2">
        <v>892</v>
      </c>
      <c r="C9" s="2">
        <v>174</v>
      </c>
      <c r="D9" s="1">
        <v>0.19506726460000001</v>
      </c>
      <c r="E9" s="2">
        <v>241</v>
      </c>
      <c r="F9" s="21">
        <v>2970065.72</v>
      </c>
      <c r="G9" s="51">
        <v>417.77910000000003</v>
      </c>
    </row>
    <row r="10" spans="1:7" x14ac:dyDescent="0.25">
      <c r="A10" s="18" t="s">
        <v>88</v>
      </c>
      <c r="B10" s="2">
        <v>374</v>
      </c>
      <c r="C10" s="2">
        <v>72</v>
      </c>
      <c r="D10" s="1">
        <v>0.19251336899999999</v>
      </c>
      <c r="E10" s="2">
        <v>123</v>
      </c>
      <c r="F10" s="21">
        <v>789009.29</v>
      </c>
      <c r="G10" s="51">
        <v>75.845500000000001</v>
      </c>
    </row>
    <row r="11" spans="1:7" x14ac:dyDescent="0.25">
      <c r="A11" s="18" t="s">
        <v>89</v>
      </c>
      <c r="B11" s="2">
        <v>164</v>
      </c>
      <c r="C11" s="2">
        <v>30</v>
      </c>
      <c r="D11" s="1">
        <v>0.18292682930000001</v>
      </c>
      <c r="E11" s="2">
        <v>56</v>
      </c>
      <c r="F11" s="21">
        <v>304113.37</v>
      </c>
      <c r="G11" s="51">
        <v>33.576900000000002</v>
      </c>
    </row>
    <row r="12" spans="1:7" x14ac:dyDescent="0.25">
      <c r="A12" s="18" t="s">
        <v>90</v>
      </c>
      <c r="B12" s="2">
        <v>8095</v>
      </c>
      <c r="C12" s="2">
        <v>1281</v>
      </c>
      <c r="D12" s="1">
        <v>0.15824583079999999</v>
      </c>
      <c r="E12" s="2">
        <v>2103</v>
      </c>
      <c r="F12" s="21">
        <v>12648034.85</v>
      </c>
      <c r="G12" s="51">
        <v>1327.0418</v>
      </c>
    </row>
    <row r="13" spans="1:7" x14ac:dyDescent="0.25">
      <c r="A13" s="18" t="s">
        <v>91</v>
      </c>
      <c r="B13" s="2">
        <v>32</v>
      </c>
      <c r="C13" s="2">
        <v>5</v>
      </c>
      <c r="D13" s="1">
        <v>0.15625</v>
      </c>
      <c r="E13" s="2">
        <v>5</v>
      </c>
      <c r="F13" s="21">
        <v>113522.94</v>
      </c>
      <c r="G13" s="51">
        <v>9.9502000000000006</v>
      </c>
    </row>
    <row r="14" spans="1:7" x14ac:dyDescent="0.25">
      <c r="A14" s="18" t="s">
        <v>92</v>
      </c>
      <c r="B14" s="2">
        <v>91</v>
      </c>
      <c r="C14" s="2">
        <v>14</v>
      </c>
      <c r="D14" s="1">
        <v>0.1538461538</v>
      </c>
      <c r="E14" s="2">
        <v>14</v>
      </c>
      <c r="F14" s="21">
        <v>203902.12</v>
      </c>
      <c r="G14" s="51">
        <v>33.004600000000003</v>
      </c>
    </row>
    <row r="15" spans="1:7" x14ac:dyDescent="0.25">
      <c r="A15" s="18" t="s">
        <v>93</v>
      </c>
      <c r="B15" s="2">
        <v>33</v>
      </c>
      <c r="C15" s="2">
        <v>5</v>
      </c>
      <c r="D15" s="1">
        <v>0.1515151515</v>
      </c>
      <c r="E15" s="2">
        <v>6</v>
      </c>
      <c r="F15" s="21">
        <v>213074.65</v>
      </c>
      <c r="G15" s="51">
        <v>8.9009999999999998</v>
      </c>
    </row>
    <row r="16" spans="1:7" x14ac:dyDescent="0.25">
      <c r="A16" s="18" t="s">
        <v>94</v>
      </c>
      <c r="B16" s="2">
        <v>578</v>
      </c>
      <c r="C16" s="2">
        <v>83</v>
      </c>
      <c r="D16" s="1">
        <v>0.1435986159</v>
      </c>
      <c r="E16" s="2">
        <v>129</v>
      </c>
      <c r="F16" s="21">
        <v>1069291</v>
      </c>
      <c r="G16" s="51">
        <v>168.25479999999999</v>
      </c>
    </row>
    <row r="17" spans="1:7" x14ac:dyDescent="0.25">
      <c r="A17" s="18" t="s">
        <v>95</v>
      </c>
      <c r="B17" s="2">
        <v>187</v>
      </c>
      <c r="C17" s="2">
        <v>26</v>
      </c>
      <c r="D17" s="1">
        <v>0.1390374332</v>
      </c>
      <c r="E17" s="2">
        <v>32</v>
      </c>
      <c r="F17" s="21">
        <v>590305.05000000005</v>
      </c>
      <c r="G17" s="51">
        <v>46.74</v>
      </c>
    </row>
    <row r="18" spans="1:7" x14ac:dyDescent="0.25">
      <c r="A18" s="18" t="s">
        <v>96</v>
      </c>
      <c r="B18" s="2">
        <v>22</v>
      </c>
      <c r="C18" s="2">
        <v>3</v>
      </c>
      <c r="D18" s="1">
        <v>0.13636363639999999</v>
      </c>
      <c r="E18" s="2">
        <v>3</v>
      </c>
      <c r="F18" s="21">
        <v>282174.53999999998</v>
      </c>
      <c r="G18" s="51">
        <v>8.4792000000000005</v>
      </c>
    </row>
    <row r="19" spans="1:7" x14ac:dyDescent="0.25">
      <c r="A19" s="18" t="s">
        <v>97</v>
      </c>
      <c r="B19" s="2">
        <v>15</v>
      </c>
      <c r="C19" s="2">
        <v>2</v>
      </c>
      <c r="D19" s="1">
        <v>0.1333333333</v>
      </c>
      <c r="E19" s="2">
        <v>2</v>
      </c>
      <c r="F19" s="21">
        <v>88054.8</v>
      </c>
      <c r="G19" s="51">
        <v>6.5366</v>
      </c>
    </row>
    <row r="20" spans="1:7" x14ac:dyDescent="0.25">
      <c r="A20" s="18" t="s">
        <v>98</v>
      </c>
      <c r="B20" s="2">
        <v>263</v>
      </c>
      <c r="C20" s="2">
        <v>35</v>
      </c>
      <c r="D20" s="1">
        <v>0.13307984789999999</v>
      </c>
      <c r="E20" s="2">
        <v>46</v>
      </c>
      <c r="F20" s="21">
        <v>809384.34</v>
      </c>
      <c r="G20" s="51">
        <v>74.973600000000005</v>
      </c>
    </row>
    <row r="21" spans="1:7" x14ac:dyDescent="0.25">
      <c r="A21" s="18" t="s">
        <v>99</v>
      </c>
      <c r="B21" s="2">
        <v>83</v>
      </c>
      <c r="C21" s="2">
        <v>11</v>
      </c>
      <c r="D21" s="1">
        <v>0.13253012049999999</v>
      </c>
      <c r="E21" s="2">
        <v>17</v>
      </c>
      <c r="F21" s="21">
        <v>423790.91</v>
      </c>
      <c r="G21" s="51">
        <v>35.257800000000003</v>
      </c>
    </row>
    <row r="22" spans="1:7" x14ac:dyDescent="0.25">
      <c r="A22" s="18" t="s">
        <v>100</v>
      </c>
      <c r="B22" s="2">
        <v>23</v>
      </c>
      <c r="C22" s="2">
        <v>3</v>
      </c>
      <c r="D22" s="1">
        <v>0.13043478259999999</v>
      </c>
      <c r="E22" s="2">
        <v>3</v>
      </c>
      <c r="F22" s="21">
        <v>83086.59</v>
      </c>
      <c r="G22" s="51">
        <v>5.7630999999999997</v>
      </c>
    </row>
    <row r="23" spans="1:7" x14ac:dyDescent="0.25">
      <c r="A23" s="18" t="s">
        <v>101</v>
      </c>
      <c r="B23" s="2">
        <v>3332</v>
      </c>
      <c r="C23" s="2">
        <v>427</v>
      </c>
      <c r="D23" s="1">
        <v>0.1281512605</v>
      </c>
      <c r="E23" s="2">
        <v>542</v>
      </c>
      <c r="F23" s="21">
        <v>7885253.4900000002</v>
      </c>
      <c r="G23" s="51">
        <v>875.83040000000005</v>
      </c>
    </row>
    <row r="24" spans="1:7" x14ac:dyDescent="0.25">
      <c r="A24" s="18" t="s">
        <v>102</v>
      </c>
      <c r="B24" s="2">
        <v>8</v>
      </c>
      <c r="C24" s="2">
        <v>1</v>
      </c>
      <c r="D24" s="1">
        <v>0.125</v>
      </c>
      <c r="E24" s="2">
        <v>1</v>
      </c>
      <c r="F24" s="21">
        <v>62921.22</v>
      </c>
      <c r="G24" s="51">
        <v>4.7975000000000003</v>
      </c>
    </row>
    <row r="25" spans="1:7" x14ac:dyDescent="0.25">
      <c r="A25" s="18" t="s">
        <v>103</v>
      </c>
      <c r="B25" s="2">
        <v>8</v>
      </c>
      <c r="C25" s="2">
        <v>1</v>
      </c>
      <c r="D25" s="1">
        <v>0.125</v>
      </c>
      <c r="E25" s="2">
        <v>1</v>
      </c>
      <c r="F25" s="21">
        <v>9220</v>
      </c>
      <c r="G25" s="51">
        <v>0.92190000000000005</v>
      </c>
    </row>
    <row r="26" spans="1:7" x14ac:dyDescent="0.25">
      <c r="A26" s="18" t="s">
        <v>104</v>
      </c>
      <c r="B26" s="2">
        <v>66</v>
      </c>
      <c r="C26" s="2">
        <v>8</v>
      </c>
      <c r="D26" s="1">
        <v>0.12121212119999999</v>
      </c>
      <c r="E26" s="2">
        <v>8</v>
      </c>
      <c r="F26" s="21">
        <v>212345.24</v>
      </c>
      <c r="G26" s="51">
        <v>12.395</v>
      </c>
    </row>
    <row r="27" spans="1:7" x14ac:dyDescent="0.25">
      <c r="A27" s="18" t="s">
        <v>105</v>
      </c>
      <c r="B27" s="2">
        <v>124</v>
      </c>
      <c r="C27" s="2">
        <v>15</v>
      </c>
      <c r="D27" s="1">
        <v>0.12096774189999999</v>
      </c>
      <c r="E27" s="2">
        <v>19</v>
      </c>
      <c r="F27" s="21">
        <v>1013556.71</v>
      </c>
      <c r="G27" s="51">
        <v>22.623899999999999</v>
      </c>
    </row>
    <row r="28" spans="1:7" x14ac:dyDescent="0.25">
      <c r="A28" s="18" t="s">
        <v>106</v>
      </c>
      <c r="B28" s="2">
        <v>622</v>
      </c>
      <c r="C28" s="2">
        <v>75</v>
      </c>
      <c r="D28" s="1">
        <v>0.12057877810000001</v>
      </c>
      <c r="E28" s="2">
        <v>102</v>
      </c>
      <c r="F28" s="21">
        <v>692808.28</v>
      </c>
      <c r="G28" s="51">
        <v>91.401200000000003</v>
      </c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workbookViewId="0">
      <selection activeCell="A5" sqref="A5"/>
    </sheetView>
  </sheetViews>
  <sheetFormatPr defaultColWidth="0" defaultRowHeight="15" zeroHeight="1" x14ac:dyDescent="0.25"/>
  <cols>
    <col min="1" max="1" width="80.7109375" customWidth="1"/>
    <col min="2" max="2" width="23.85546875" bestFit="1" customWidth="1"/>
    <col min="3" max="3" width="21" bestFit="1" customWidth="1"/>
    <col min="4" max="4" width="9.7109375" bestFit="1" customWidth="1"/>
    <col min="5" max="5" width="21" bestFit="1" customWidth="1"/>
    <col min="6" max="6" width="16.7109375" bestFit="1" customWidth="1"/>
    <col min="7" max="7" width="12.140625" bestFit="1" customWidth="1"/>
    <col min="8" max="16384" width="9.140625" hidden="1"/>
  </cols>
  <sheetData>
    <row r="1" spans="1:7" s="17" customFormat="1" ht="18.75" x14ac:dyDescent="0.3">
      <c r="A1" s="60" t="s">
        <v>139</v>
      </c>
      <c r="B1" s="60"/>
      <c r="C1" s="60"/>
      <c r="D1" s="60"/>
      <c r="E1" s="60"/>
      <c r="F1" s="60"/>
      <c r="G1" s="60"/>
    </row>
    <row r="2" spans="1:7" s="17" customFormat="1" x14ac:dyDescent="0.25"/>
    <row r="3" spans="1:7" s="23" customFormat="1" x14ac:dyDescent="0.25">
      <c r="A3" s="27" t="s">
        <v>15</v>
      </c>
      <c r="B3" s="27" t="s">
        <v>16</v>
      </c>
      <c r="C3" s="27" t="s">
        <v>17</v>
      </c>
      <c r="D3" s="27" t="s">
        <v>18</v>
      </c>
      <c r="E3" s="27" t="s">
        <v>19</v>
      </c>
      <c r="F3" s="27" t="s">
        <v>20</v>
      </c>
      <c r="G3" s="49" t="s">
        <v>80</v>
      </c>
    </row>
    <row r="4" spans="1:7" x14ac:dyDescent="0.25">
      <c r="A4" s="25" t="s">
        <v>107</v>
      </c>
      <c r="B4" s="2">
        <v>15757</v>
      </c>
      <c r="C4" s="2">
        <v>1695</v>
      </c>
      <c r="D4" s="1">
        <v>0.1075712382</v>
      </c>
      <c r="E4" s="2">
        <v>2441</v>
      </c>
      <c r="F4" s="21">
        <v>14491186.859999999</v>
      </c>
      <c r="G4" s="51">
        <v>1382.473</v>
      </c>
    </row>
    <row r="5" spans="1:7" x14ac:dyDescent="0.25">
      <c r="A5" s="25" t="s">
        <v>108</v>
      </c>
      <c r="B5" s="2">
        <v>19400</v>
      </c>
      <c r="C5" s="2">
        <v>1566</v>
      </c>
      <c r="D5" s="1">
        <v>8.0721649500000006E-2</v>
      </c>
      <c r="E5" s="2">
        <v>2229</v>
      </c>
      <c r="F5" s="21">
        <v>14074207.73</v>
      </c>
      <c r="G5" s="51">
        <v>1163.2623000000001</v>
      </c>
    </row>
    <row r="6" spans="1:7" x14ac:dyDescent="0.25">
      <c r="A6" s="25" t="s">
        <v>90</v>
      </c>
      <c r="B6" s="2">
        <v>8095</v>
      </c>
      <c r="C6" s="2">
        <v>1281</v>
      </c>
      <c r="D6" s="1">
        <v>0.15824583079999999</v>
      </c>
      <c r="E6" s="2">
        <v>2103</v>
      </c>
      <c r="F6" s="21">
        <v>12648034.85</v>
      </c>
      <c r="G6" s="51">
        <v>1327.0418</v>
      </c>
    </row>
    <row r="7" spans="1:7" x14ac:dyDescent="0.25">
      <c r="A7" s="25" t="s">
        <v>109</v>
      </c>
      <c r="B7" s="2">
        <v>8065</v>
      </c>
      <c r="C7" s="2">
        <v>555</v>
      </c>
      <c r="D7" s="1">
        <v>6.8815871000000001E-2</v>
      </c>
      <c r="E7" s="2">
        <v>684</v>
      </c>
      <c r="F7" s="21">
        <v>15476634.029999999</v>
      </c>
      <c r="G7" s="51">
        <v>1598.2497000000001</v>
      </c>
    </row>
    <row r="8" spans="1:7" x14ac:dyDescent="0.25">
      <c r="A8" s="25" t="s">
        <v>110</v>
      </c>
      <c r="B8" s="2">
        <v>38385</v>
      </c>
      <c r="C8" s="2">
        <v>541</v>
      </c>
      <c r="D8" s="1">
        <v>1.4094047199999999E-2</v>
      </c>
      <c r="E8" s="2">
        <v>551</v>
      </c>
      <c r="F8" s="21">
        <v>4135652.04</v>
      </c>
      <c r="G8" s="51">
        <v>342.62720000000002</v>
      </c>
    </row>
    <row r="9" spans="1:7" x14ac:dyDescent="0.25">
      <c r="A9" s="25" t="s">
        <v>101</v>
      </c>
      <c r="B9" s="2">
        <v>3332</v>
      </c>
      <c r="C9" s="2">
        <v>427</v>
      </c>
      <c r="D9" s="1">
        <v>0.1281512605</v>
      </c>
      <c r="E9" s="2">
        <v>542</v>
      </c>
      <c r="F9" s="21">
        <v>7885253.4900000002</v>
      </c>
      <c r="G9" s="51">
        <v>875.83040000000005</v>
      </c>
    </row>
    <row r="10" spans="1:7" x14ac:dyDescent="0.25">
      <c r="A10" s="25" t="s">
        <v>111</v>
      </c>
      <c r="B10" s="2">
        <v>3414</v>
      </c>
      <c r="C10" s="2">
        <v>255</v>
      </c>
      <c r="D10" s="1">
        <v>7.4692442900000003E-2</v>
      </c>
      <c r="E10" s="2">
        <v>354</v>
      </c>
      <c r="F10" s="21">
        <v>3192684.61</v>
      </c>
      <c r="G10" s="51">
        <v>360.63690000000003</v>
      </c>
    </row>
    <row r="11" spans="1:7" x14ac:dyDescent="0.25">
      <c r="A11" s="25" t="s">
        <v>112</v>
      </c>
      <c r="B11" s="2">
        <v>5377</v>
      </c>
      <c r="C11" s="2">
        <v>216</v>
      </c>
      <c r="D11" s="1">
        <v>4.0171099100000003E-2</v>
      </c>
      <c r="E11" s="2">
        <v>261</v>
      </c>
      <c r="F11" s="21">
        <v>7947211.6799999997</v>
      </c>
      <c r="G11" s="51">
        <v>502.77910000000003</v>
      </c>
    </row>
    <row r="12" spans="1:7" x14ac:dyDescent="0.25">
      <c r="A12" s="25" t="s">
        <v>113</v>
      </c>
      <c r="B12" s="2">
        <v>1608</v>
      </c>
      <c r="C12" s="2">
        <v>162</v>
      </c>
      <c r="D12" s="1">
        <v>0.1007462687</v>
      </c>
      <c r="E12" s="2">
        <v>246</v>
      </c>
      <c r="F12" s="21">
        <v>2937371.83</v>
      </c>
      <c r="G12" s="51">
        <v>242.51259999999999</v>
      </c>
    </row>
    <row r="13" spans="1:7" x14ac:dyDescent="0.25">
      <c r="A13" s="25" t="s">
        <v>87</v>
      </c>
      <c r="B13" s="2">
        <v>892</v>
      </c>
      <c r="C13" s="2">
        <v>174</v>
      </c>
      <c r="D13" s="1">
        <v>0.19506726460000001</v>
      </c>
      <c r="E13" s="2">
        <v>241</v>
      </c>
      <c r="F13" s="21">
        <v>2970065.72</v>
      </c>
      <c r="G13" s="51">
        <v>417.77910000000003</v>
      </c>
    </row>
    <row r="14" spans="1:7" x14ac:dyDescent="0.25">
      <c r="A14" s="25" t="s">
        <v>114</v>
      </c>
      <c r="B14" s="2">
        <v>87133</v>
      </c>
      <c r="C14" s="2">
        <v>213</v>
      </c>
      <c r="D14" s="1">
        <v>2.4445387999999998E-3</v>
      </c>
      <c r="E14" s="2">
        <v>219</v>
      </c>
      <c r="F14" s="21">
        <v>1566429.14</v>
      </c>
      <c r="G14" s="51">
        <v>156.4787</v>
      </c>
    </row>
    <row r="15" spans="1:7" x14ac:dyDescent="0.25">
      <c r="A15" s="25" t="s">
        <v>115</v>
      </c>
      <c r="B15" s="2">
        <v>3025</v>
      </c>
      <c r="C15" s="2">
        <v>131</v>
      </c>
      <c r="D15" s="1">
        <v>4.3305785100000001E-2</v>
      </c>
      <c r="E15" s="2">
        <v>156</v>
      </c>
      <c r="F15" s="21">
        <v>3315878.25</v>
      </c>
      <c r="G15" s="51">
        <v>208.80789999999999</v>
      </c>
    </row>
    <row r="16" spans="1:7" x14ac:dyDescent="0.25">
      <c r="A16" s="25" t="s">
        <v>116</v>
      </c>
      <c r="B16" s="2">
        <v>1291</v>
      </c>
      <c r="C16" s="2">
        <v>115</v>
      </c>
      <c r="D16" s="1">
        <v>8.9078233899999998E-2</v>
      </c>
      <c r="E16" s="2">
        <v>152</v>
      </c>
      <c r="F16" s="21">
        <v>2273441.15</v>
      </c>
      <c r="G16" s="51">
        <v>197.05789999999999</v>
      </c>
    </row>
    <row r="17" spans="1:7" x14ac:dyDescent="0.25">
      <c r="A17" s="25" t="s">
        <v>117</v>
      </c>
      <c r="B17" s="2">
        <v>1254</v>
      </c>
      <c r="C17" s="2">
        <v>113</v>
      </c>
      <c r="D17" s="1">
        <v>9.0111642699999994E-2</v>
      </c>
      <c r="E17" s="2">
        <v>134</v>
      </c>
      <c r="F17" s="21">
        <v>1861213.08</v>
      </c>
      <c r="G17" s="51">
        <v>208.59620000000001</v>
      </c>
    </row>
    <row r="18" spans="1:7" x14ac:dyDescent="0.25">
      <c r="A18" s="25" t="s">
        <v>94</v>
      </c>
      <c r="B18" s="2">
        <v>578</v>
      </c>
      <c r="C18" s="2">
        <v>83</v>
      </c>
      <c r="D18" s="1">
        <v>0.1435986159</v>
      </c>
      <c r="E18" s="2">
        <v>129</v>
      </c>
      <c r="F18" s="21">
        <v>1069291</v>
      </c>
      <c r="G18" s="51">
        <v>168.25479999999999</v>
      </c>
    </row>
    <row r="19" spans="1:7" x14ac:dyDescent="0.25">
      <c r="A19" s="25" t="s">
        <v>118</v>
      </c>
      <c r="B19" s="2">
        <v>1843</v>
      </c>
      <c r="C19" s="2">
        <v>116</v>
      </c>
      <c r="D19" s="1">
        <v>6.29408573E-2</v>
      </c>
      <c r="E19" s="2">
        <v>129</v>
      </c>
      <c r="F19" s="21">
        <v>2294113.8199999998</v>
      </c>
      <c r="G19" s="51">
        <v>290.64060000000001</v>
      </c>
    </row>
    <row r="20" spans="1:7" x14ac:dyDescent="0.25">
      <c r="A20" s="25" t="s">
        <v>119</v>
      </c>
      <c r="B20" s="2">
        <v>1156</v>
      </c>
      <c r="C20" s="2">
        <v>107</v>
      </c>
      <c r="D20" s="1">
        <v>9.2560553599999998E-2</v>
      </c>
      <c r="E20" s="2">
        <v>128</v>
      </c>
      <c r="F20" s="21">
        <v>1916327.13</v>
      </c>
      <c r="G20" s="51">
        <v>195.24340000000001</v>
      </c>
    </row>
    <row r="21" spans="1:7" x14ac:dyDescent="0.25">
      <c r="A21" s="25" t="s">
        <v>88</v>
      </c>
      <c r="B21" s="2">
        <v>374</v>
      </c>
      <c r="C21" s="2">
        <v>72</v>
      </c>
      <c r="D21" s="1">
        <v>0.19251336899999999</v>
      </c>
      <c r="E21" s="2">
        <v>123</v>
      </c>
      <c r="F21" s="21">
        <v>789009.29</v>
      </c>
      <c r="G21" s="51">
        <v>75.845500000000001</v>
      </c>
    </row>
    <row r="22" spans="1:7" x14ac:dyDescent="0.25">
      <c r="A22" s="25" t="s">
        <v>86</v>
      </c>
      <c r="B22" s="2">
        <v>432</v>
      </c>
      <c r="C22" s="2">
        <v>86</v>
      </c>
      <c r="D22" s="1">
        <v>0.1990740741</v>
      </c>
      <c r="E22" s="2">
        <v>122</v>
      </c>
      <c r="F22" s="21">
        <v>1624741.2</v>
      </c>
      <c r="G22" s="51">
        <v>201.6103</v>
      </c>
    </row>
    <row r="23" spans="1:7" x14ac:dyDescent="0.25">
      <c r="A23" s="25" t="s">
        <v>120</v>
      </c>
      <c r="B23" s="2">
        <v>1088</v>
      </c>
      <c r="C23" s="2">
        <v>102</v>
      </c>
      <c r="D23" s="1">
        <v>9.375E-2</v>
      </c>
      <c r="E23" s="2">
        <v>122</v>
      </c>
      <c r="F23" s="21">
        <v>741797.3</v>
      </c>
      <c r="G23" s="51">
        <v>73.233400000000003</v>
      </c>
    </row>
    <row r="24" spans="1:7" x14ac:dyDescent="0.25">
      <c r="A24" s="25" t="s">
        <v>121</v>
      </c>
      <c r="B24" s="2">
        <v>2671</v>
      </c>
      <c r="C24" s="2">
        <v>94</v>
      </c>
      <c r="D24" s="1">
        <v>3.51928117E-2</v>
      </c>
      <c r="E24" s="2">
        <v>116</v>
      </c>
      <c r="F24" s="21">
        <v>2317773.37</v>
      </c>
      <c r="G24" s="51">
        <v>221.29150000000001</v>
      </c>
    </row>
    <row r="25" spans="1:7" x14ac:dyDescent="0.25">
      <c r="A25" s="25" t="s">
        <v>122</v>
      </c>
      <c r="B25" s="2">
        <v>8248</v>
      </c>
      <c r="C25" s="2">
        <v>110</v>
      </c>
      <c r="D25" s="1">
        <v>1.3336566399999999E-2</v>
      </c>
      <c r="E25" s="2">
        <v>111</v>
      </c>
      <c r="F25" s="21">
        <v>737166.86</v>
      </c>
      <c r="G25" s="51">
        <v>68.536199999999994</v>
      </c>
    </row>
    <row r="26" spans="1:7" x14ac:dyDescent="0.25">
      <c r="A26" s="25" t="s">
        <v>123</v>
      </c>
      <c r="B26" s="2">
        <v>889</v>
      </c>
      <c r="C26" s="2">
        <v>85</v>
      </c>
      <c r="D26" s="1">
        <v>9.5613048399999997E-2</v>
      </c>
      <c r="E26" s="2">
        <v>105</v>
      </c>
      <c r="F26" s="21">
        <v>1787541.89</v>
      </c>
      <c r="G26" s="51">
        <v>150.99010000000001</v>
      </c>
    </row>
    <row r="27" spans="1:7" x14ac:dyDescent="0.25">
      <c r="A27" s="25" t="s">
        <v>124</v>
      </c>
      <c r="B27" s="2">
        <v>1879</v>
      </c>
      <c r="C27" s="2">
        <v>86</v>
      </c>
      <c r="D27" s="1">
        <v>4.5769026099999999E-2</v>
      </c>
      <c r="E27" s="2">
        <v>104</v>
      </c>
      <c r="F27" s="21">
        <v>1437555.83</v>
      </c>
      <c r="G27" s="51">
        <v>145.54390000000001</v>
      </c>
    </row>
    <row r="28" spans="1:7" x14ac:dyDescent="0.25">
      <c r="A28" s="25" t="s">
        <v>106</v>
      </c>
      <c r="B28" s="2">
        <v>622</v>
      </c>
      <c r="C28" s="2">
        <v>75</v>
      </c>
      <c r="D28" s="1">
        <v>0.12057877810000001</v>
      </c>
      <c r="E28" s="2">
        <v>102</v>
      </c>
      <c r="F28" s="21">
        <v>692808.28</v>
      </c>
      <c r="G28" s="51">
        <v>91.401200000000003</v>
      </c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8"/>
  <sheetViews>
    <sheetView tabSelected="1" workbookViewId="0">
      <selection activeCell="A2" sqref="A2"/>
    </sheetView>
  </sheetViews>
  <sheetFormatPr defaultColWidth="0" defaultRowHeight="15" zeroHeight="1" x14ac:dyDescent="0.25"/>
  <cols>
    <col min="1" max="1" width="80.7109375" customWidth="1"/>
    <col min="2" max="2" width="23.85546875" bestFit="1" customWidth="1"/>
    <col min="3" max="3" width="21" bestFit="1" customWidth="1"/>
    <col min="4" max="4" width="9.7109375" bestFit="1" customWidth="1"/>
    <col min="5" max="5" width="21" bestFit="1" customWidth="1"/>
    <col min="6" max="6" width="16.7109375" bestFit="1" customWidth="1"/>
    <col min="7" max="7" width="12.140625" bestFit="1" customWidth="1"/>
    <col min="8" max="16384" width="9.140625" hidden="1"/>
  </cols>
  <sheetData>
    <row r="1" spans="1:7" s="22" customFormat="1" ht="18.75" x14ac:dyDescent="0.3">
      <c r="A1" s="60" t="s">
        <v>140</v>
      </c>
      <c r="B1" s="60"/>
      <c r="C1" s="60"/>
      <c r="D1" s="60"/>
      <c r="E1" s="60"/>
      <c r="F1" s="60"/>
      <c r="G1" s="60"/>
    </row>
    <row r="2" spans="1:7" s="22" customFormat="1" x14ac:dyDescent="0.25"/>
    <row r="3" spans="1:7" s="26" customFormat="1" x14ac:dyDescent="0.25">
      <c r="A3" s="27" t="s">
        <v>15</v>
      </c>
      <c r="B3" s="27" t="s">
        <v>16</v>
      </c>
      <c r="C3" s="27" t="s">
        <v>17</v>
      </c>
      <c r="D3" s="27" t="s">
        <v>18</v>
      </c>
      <c r="E3" s="27" t="s">
        <v>19</v>
      </c>
      <c r="F3" s="27" t="s">
        <v>20</v>
      </c>
      <c r="G3" s="49" t="s">
        <v>80</v>
      </c>
    </row>
    <row r="4" spans="1:7" x14ac:dyDescent="0.25">
      <c r="A4" s="25" t="s">
        <v>109</v>
      </c>
      <c r="B4" s="2">
        <v>8065</v>
      </c>
      <c r="C4" s="2">
        <v>555</v>
      </c>
      <c r="D4" s="1">
        <v>6.8815871000000001E-2</v>
      </c>
      <c r="E4" s="2">
        <v>684</v>
      </c>
      <c r="F4" s="21">
        <v>15476634.029999999</v>
      </c>
      <c r="G4" s="51">
        <v>1598.2497000000001</v>
      </c>
    </row>
    <row r="5" spans="1:7" x14ac:dyDescent="0.25">
      <c r="A5" s="25" t="s">
        <v>107</v>
      </c>
      <c r="B5" s="2">
        <v>15757</v>
      </c>
      <c r="C5" s="2">
        <v>1695</v>
      </c>
      <c r="D5" s="1">
        <v>0.1075712382</v>
      </c>
      <c r="E5" s="2">
        <v>2441</v>
      </c>
      <c r="F5" s="21">
        <v>14491186.859999999</v>
      </c>
      <c r="G5" s="51">
        <v>1382.473</v>
      </c>
    </row>
    <row r="6" spans="1:7" x14ac:dyDescent="0.25">
      <c r="A6" s="25" t="s">
        <v>108</v>
      </c>
      <c r="B6" s="2">
        <v>19400</v>
      </c>
      <c r="C6" s="2">
        <v>1566</v>
      </c>
      <c r="D6" s="1">
        <v>8.0721649500000006E-2</v>
      </c>
      <c r="E6" s="2">
        <v>2229</v>
      </c>
      <c r="F6" s="21">
        <v>14074207.73</v>
      </c>
      <c r="G6" s="51">
        <v>1163.2623000000001</v>
      </c>
    </row>
    <row r="7" spans="1:7" x14ac:dyDescent="0.25">
      <c r="A7" s="25" t="s">
        <v>90</v>
      </c>
      <c r="B7" s="2">
        <v>8095</v>
      </c>
      <c r="C7" s="2">
        <v>1281</v>
      </c>
      <c r="D7" s="1">
        <v>0.15824583079999999</v>
      </c>
      <c r="E7" s="2">
        <v>2103</v>
      </c>
      <c r="F7" s="21">
        <v>12648034.85</v>
      </c>
      <c r="G7" s="51">
        <v>1327.0418</v>
      </c>
    </row>
    <row r="8" spans="1:7" x14ac:dyDescent="0.25">
      <c r="A8" s="25" t="s">
        <v>112</v>
      </c>
      <c r="B8" s="2">
        <v>5377</v>
      </c>
      <c r="C8" s="2">
        <v>216</v>
      </c>
      <c r="D8" s="1">
        <v>4.0171099100000003E-2</v>
      </c>
      <c r="E8" s="2">
        <v>261</v>
      </c>
      <c r="F8" s="21">
        <v>7947211.6799999997</v>
      </c>
      <c r="G8" s="51">
        <v>502.77910000000003</v>
      </c>
    </row>
    <row r="9" spans="1:7" x14ac:dyDescent="0.25">
      <c r="A9" s="25" t="s">
        <v>101</v>
      </c>
      <c r="B9" s="2">
        <v>3332</v>
      </c>
      <c r="C9" s="2">
        <v>427</v>
      </c>
      <c r="D9" s="1">
        <v>0.1281512605</v>
      </c>
      <c r="E9" s="2">
        <v>542</v>
      </c>
      <c r="F9" s="21">
        <v>7885253.4900000002</v>
      </c>
      <c r="G9" s="51">
        <v>875.83040000000005</v>
      </c>
    </row>
    <row r="10" spans="1:7" x14ac:dyDescent="0.25">
      <c r="A10" s="25" t="s">
        <v>110</v>
      </c>
      <c r="B10" s="2">
        <v>38385</v>
      </c>
      <c r="C10" s="2">
        <v>541</v>
      </c>
      <c r="D10" s="1">
        <v>1.4094047199999999E-2</v>
      </c>
      <c r="E10" s="2">
        <v>551</v>
      </c>
      <c r="F10" s="21">
        <v>4135652.04</v>
      </c>
      <c r="G10" s="51">
        <v>342.62720000000002</v>
      </c>
    </row>
    <row r="11" spans="1:7" x14ac:dyDescent="0.25">
      <c r="A11" s="25" t="s">
        <v>125</v>
      </c>
      <c r="B11" s="2">
        <v>646</v>
      </c>
      <c r="C11" s="2">
        <v>49</v>
      </c>
      <c r="D11" s="1">
        <v>7.5851393200000006E-2</v>
      </c>
      <c r="E11" s="2">
        <v>60</v>
      </c>
      <c r="F11" s="21">
        <v>3854459.51</v>
      </c>
      <c r="G11" s="51">
        <v>285.99959999999999</v>
      </c>
    </row>
    <row r="12" spans="1:7" x14ac:dyDescent="0.25">
      <c r="A12" s="25" t="s">
        <v>115</v>
      </c>
      <c r="B12" s="2">
        <v>3025</v>
      </c>
      <c r="C12" s="2">
        <v>131</v>
      </c>
      <c r="D12" s="1">
        <v>4.3305785100000001E-2</v>
      </c>
      <c r="E12" s="2">
        <v>156</v>
      </c>
      <c r="F12" s="21">
        <v>3315878.25</v>
      </c>
      <c r="G12" s="51">
        <v>208.80789999999999</v>
      </c>
    </row>
    <row r="13" spans="1:7" x14ac:dyDescent="0.25">
      <c r="A13" s="25" t="s">
        <v>111</v>
      </c>
      <c r="B13" s="2">
        <v>3414</v>
      </c>
      <c r="C13" s="2">
        <v>255</v>
      </c>
      <c r="D13" s="1">
        <v>7.4692442900000003E-2</v>
      </c>
      <c r="E13" s="2">
        <v>354</v>
      </c>
      <c r="F13" s="21">
        <v>3192684.61</v>
      </c>
      <c r="G13" s="51">
        <v>360.63690000000003</v>
      </c>
    </row>
    <row r="14" spans="1:7" x14ac:dyDescent="0.25">
      <c r="A14" s="25" t="s">
        <v>87</v>
      </c>
      <c r="B14" s="2">
        <v>892</v>
      </c>
      <c r="C14" s="2">
        <v>174</v>
      </c>
      <c r="D14" s="1">
        <v>0.19506726460000001</v>
      </c>
      <c r="E14" s="2">
        <v>241</v>
      </c>
      <c r="F14" s="21">
        <v>2970065.72</v>
      </c>
      <c r="G14" s="51">
        <v>417.77910000000003</v>
      </c>
    </row>
    <row r="15" spans="1:7" x14ac:dyDescent="0.25">
      <c r="A15" s="25" t="s">
        <v>113</v>
      </c>
      <c r="B15" s="2">
        <v>1608</v>
      </c>
      <c r="C15" s="2">
        <v>162</v>
      </c>
      <c r="D15" s="1">
        <v>0.1007462687</v>
      </c>
      <c r="E15" s="2">
        <v>246</v>
      </c>
      <c r="F15" s="21">
        <v>2937371.83</v>
      </c>
      <c r="G15" s="51">
        <v>242.51259999999999</v>
      </c>
    </row>
    <row r="16" spans="1:7" x14ac:dyDescent="0.25">
      <c r="A16" s="25" t="s">
        <v>126</v>
      </c>
      <c r="B16" s="2">
        <v>770</v>
      </c>
      <c r="C16" s="2">
        <v>60</v>
      </c>
      <c r="D16" s="1">
        <v>7.7922077899999997E-2</v>
      </c>
      <c r="E16" s="2">
        <v>73</v>
      </c>
      <c r="F16" s="21">
        <v>2457620.94</v>
      </c>
      <c r="G16" s="51">
        <v>191.05070000000001</v>
      </c>
    </row>
    <row r="17" spans="1:7" x14ac:dyDescent="0.25">
      <c r="A17" s="25" t="s">
        <v>121</v>
      </c>
      <c r="B17" s="2">
        <v>2671</v>
      </c>
      <c r="C17" s="2">
        <v>94</v>
      </c>
      <c r="D17" s="1">
        <v>3.51928117E-2</v>
      </c>
      <c r="E17" s="2">
        <v>116</v>
      </c>
      <c r="F17" s="21">
        <v>2317773.37</v>
      </c>
      <c r="G17" s="51">
        <v>221.29150000000001</v>
      </c>
    </row>
    <row r="18" spans="1:7" x14ac:dyDescent="0.25">
      <c r="A18" s="25" t="s">
        <v>118</v>
      </c>
      <c r="B18" s="2">
        <v>1843</v>
      </c>
      <c r="C18" s="2">
        <v>116</v>
      </c>
      <c r="D18" s="1">
        <v>6.29408573E-2</v>
      </c>
      <c r="E18" s="2">
        <v>129</v>
      </c>
      <c r="F18" s="21">
        <v>2294113.8199999998</v>
      </c>
      <c r="G18" s="51">
        <v>290.64060000000001</v>
      </c>
    </row>
    <row r="19" spans="1:7" x14ac:dyDescent="0.25">
      <c r="A19" s="25" t="s">
        <v>116</v>
      </c>
      <c r="B19" s="2">
        <v>1291</v>
      </c>
      <c r="C19" s="2">
        <v>115</v>
      </c>
      <c r="D19" s="1">
        <v>8.9078233899999998E-2</v>
      </c>
      <c r="E19" s="2">
        <v>152</v>
      </c>
      <c r="F19" s="21">
        <v>2273441.15</v>
      </c>
      <c r="G19" s="51">
        <v>197.05789999999999</v>
      </c>
    </row>
    <row r="20" spans="1:7" x14ac:dyDescent="0.25">
      <c r="A20" s="25" t="s">
        <v>127</v>
      </c>
      <c r="B20" s="2">
        <v>607</v>
      </c>
      <c r="C20" s="2">
        <v>57</v>
      </c>
      <c r="D20" s="1">
        <v>9.3904448099999996E-2</v>
      </c>
      <c r="E20" s="2">
        <v>65</v>
      </c>
      <c r="F20" s="21">
        <v>2001231.03</v>
      </c>
      <c r="G20" s="51">
        <v>163.16820000000001</v>
      </c>
    </row>
    <row r="21" spans="1:7" x14ac:dyDescent="0.25">
      <c r="A21" s="25" t="s">
        <v>128</v>
      </c>
      <c r="B21" s="2">
        <v>1268</v>
      </c>
      <c r="C21" s="2">
        <v>31</v>
      </c>
      <c r="D21" s="1">
        <v>2.44479495E-2</v>
      </c>
      <c r="E21" s="2">
        <v>36</v>
      </c>
      <c r="F21" s="21">
        <v>1969350.86</v>
      </c>
      <c r="G21" s="51">
        <v>74.908199999999994</v>
      </c>
    </row>
    <row r="22" spans="1:7" x14ac:dyDescent="0.25">
      <c r="A22" s="25" t="s">
        <v>119</v>
      </c>
      <c r="B22" s="2">
        <v>1156</v>
      </c>
      <c r="C22" s="2">
        <v>107</v>
      </c>
      <c r="D22" s="1">
        <v>9.2560553599999998E-2</v>
      </c>
      <c r="E22" s="2">
        <v>128</v>
      </c>
      <c r="F22" s="21">
        <v>1916327.13</v>
      </c>
      <c r="G22" s="51">
        <v>195.24340000000001</v>
      </c>
    </row>
    <row r="23" spans="1:7" x14ac:dyDescent="0.25">
      <c r="A23" s="25" t="s">
        <v>117</v>
      </c>
      <c r="B23" s="2">
        <v>1254</v>
      </c>
      <c r="C23" s="2">
        <v>113</v>
      </c>
      <c r="D23" s="1">
        <v>9.0111642699999994E-2</v>
      </c>
      <c r="E23" s="2">
        <v>134</v>
      </c>
      <c r="F23" s="21">
        <v>1861213.08</v>
      </c>
      <c r="G23" s="51">
        <v>208.59620000000001</v>
      </c>
    </row>
    <row r="24" spans="1:7" x14ac:dyDescent="0.25">
      <c r="A24" s="25" t="s">
        <v>123</v>
      </c>
      <c r="B24" s="2">
        <v>889</v>
      </c>
      <c r="C24" s="2">
        <v>85</v>
      </c>
      <c r="D24" s="1">
        <v>9.5613048399999997E-2</v>
      </c>
      <c r="E24" s="2">
        <v>105</v>
      </c>
      <c r="F24" s="21">
        <v>1787541.89</v>
      </c>
      <c r="G24" s="51">
        <v>150.99010000000001</v>
      </c>
    </row>
    <row r="25" spans="1:7" x14ac:dyDescent="0.25">
      <c r="A25" s="25" t="s">
        <v>129</v>
      </c>
      <c r="B25" s="2">
        <v>619</v>
      </c>
      <c r="C25" s="2">
        <v>37</v>
      </c>
      <c r="D25" s="1">
        <v>5.9773828799999998E-2</v>
      </c>
      <c r="E25" s="2">
        <v>39</v>
      </c>
      <c r="F25" s="21">
        <v>1694410.79</v>
      </c>
      <c r="G25" s="51">
        <v>121.92140000000001</v>
      </c>
    </row>
    <row r="26" spans="1:7" x14ac:dyDescent="0.25">
      <c r="A26" s="25" t="s">
        <v>130</v>
      </c>
      <c r="B26" s="2">
        <v>230</v>
      </c>
      <c r="C26" s="2">
        <v>12</v>
      </c>
      <c r="D26" s="1">
        <v>5.2173913000000002E-2</v>
      </c>
      <c r="E26" s="2">
        <v>17</v>
      </c>
      <c r="F26" s="21">
        <v>1660493.73</v>
      </c>
      <c r="G26" s="51">
        <v>50.136800000000001</v>
      </c>
    </row>
    <row r="27" spans="1:7" x14ac:dyDescent="0.25">
      <c r="A27" s="25" t="s">
        <v>131</v>
      </c>
      <c r="B27" s="2">
        <v>385</v>
      </c>
      <c r="C27" s="2">
        <v>26</v>
      </c>
      <c r="D27" s="1">
        <v>6.7532467499999999E-2</v>
      </c>
      <c r="E27" s="2">
        <v>29</v>
      </c>
      <c r="F27" s="21">
        <v>1650956.31</v>
      </c>
      <c r="G27" s="51">
        <v>68.9512</v>
      </c>
    </row>
    <row r="28" spans="1:7" x14ac:dyDescent="0.25">
      <c r="A28" s="25" t="s">
        <v>86</v>
      </c>
      <c r="B28" s="2">
        <v>432</v>
      </c>
      <c r="C28" s="2">
        <v>86</v>
      </c>
      <c r="D28" s="1">
        <v>0.1990740741</v>
      </c>
      <c r="E28" s="2">
        <v>122</v>
      </c>
      <c r="F28" s="21">
        <v>1624741.2</v>
      </c>
      <c r="G28" s="51">
        <v>201.6103</v>
      </c>
    </row>
  </sheetData>
  <mergeCells count="1">
    <mergeCell ref="A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8"/>
  <sheetViews>
    <sheetView workbookViewId="0">
      <selection activeCell="A7" sqref="A7"/>
    </sheetView>
  </sheetViews>
  <sheetFormatPr defaultColWidth="0" defaultRowHeight="15" zeroHeight="1" x14ac:dyDescent="0.25"/>
  <cols>
    <col min="1" max="1" width="80.7109375" customWidth="1"/>
    <col min="2" max="2" width="23.85546875" bestFit="1" customWidth="1"/>
    <col min="3" max="3" width="21" bestFit="1" customWidth="1"/>
    <col min="4" max="4" width="9.7109375" bestFit="1" customWidth="1"/>
    <col min="5" max="5" width="21" bestFit="1" customWidth="1"/>
    <col min="6" max="6" width="16.7109375" bestFit="1" customWidth="1"/>
    <col min="7" max="7" width="12.140625" bestFit="1" customWidth="1"/>
    <col min="8" max="16384" width="9.140625" hidden="1"/>
  </cols>
  <sheetData>
    <row r="1" spans="1:7" s="53" customFormat="1" ht="18.75" x14ac:dyDescent="0.3">
      <c r="A1" s="60" t="s">
        <v>141</v>
      </c>
      <c r="B1" s="60"/>
      <c r="C1" s="60"/>
      <c r="D1" s="60"/>
      <c r="E1" s="60"/>
      <c r="F1" s="60"/>
      <c r="G1" s="60"/>
    </row>
    <row r="2" spans="1:7" s="53" customFormat="1" x14ac:dyDescent="0.25"/>
    <row r="3" spans="1:7" x14ac:dyDescent="0.25">
      <c r="A3" s="49" t="s">
        <v>15</v>
      </c>
      <c r="B3" s="49" t="s">
        <v>16</v>
      </c>
      <c r="C3" s="49" t="s">
        <v>17</v>
      </c>
      <c r="D3" s="49" t="s">
        <v>18</v>
      </c>
      <c r="E3" s="49" t="s">
        <v>19</v>
      </c>
      <c r="F3" s="49" t="s">
        <v>20</v>
      </c>
      <c r="G3" s="49" t="s">
        <v>80</v>
      </c>
    </row>
    <row r="4" spans="1:7" x14ac:dyDescent="0.25">
      <c r="A4" s="25" t="s">
        <v>109</v>
      </c>
      <c r="B4" s="2">
        <v>8065</v>
      </c>
      <c r="C4" s="2">
        <v>555</v>
      </c>
      <c r="D4" s="1">
        <v>6.8815871000000001E-2</v>
      </c>
      <c r="E4" s="2">
        <v>684</v>
      </c>
      <c r="F4" s="21">
        <v>15476634.029999999</v>
      </c>
      <c r="G4" s="51">
        <v>1598.2497000000001</v>
      </c>
    </row>
    <row r="5" spans="1:7" x14ac:dyDescent="0.25">
      <c r="A5" s="25" t="s">
        <v>107</v>
      </c>
      <c r="B5" s="2">
        <v>15757</v>
      </c>
      <c r="C5" s="2">
        <v>1695</v>
      </c>
      <c r="D5" s="1">
        <v>0.1075712382</v>
      </c>
      <c r="E5" s="2">
        <v>2441</v>
      </c>
      <c r="F5" s="21">
        <v>14491186.859999999</v>
      </c>
      <c r="G5" s="51">
        <v>1382.473</v>
      </c>
    </row>
    <row r="6" spans="1:7" x14ac:dyDescent="0.25">
      <c r="A6" s="25" t="s">
        <v>90</v>
      </c>
      <c r="B6" s="2">
        <v>8095</v>
      </c>
      <c r="C6" s="2">
        <v>1281</v>
      </c>
      <c r="D6" s="1">
        <v>0.15824583079999999</v>
      </c>
      <c r="E6" s="2">
        <v>2103</v>
      </c>
      <c r="F6" s="21">
        <v>12648034.85</v>
      </c>
      <c r="G6" s="51">
        <v>1327.0418</v>
      </c>
    </row>
    <row r="7" spans="1:7" x14ac:dyDescent="0.25">
      <c r="A7" s="25" t="s">
        <v>108</v>
      </c>
      <c r="B7" s="2">
        <v>19400</v>
      </c>
      <c r="C7" s="2">
        <v>1566</v>
      </c>
      <c r="D7" s="1">
        <v>8.0721649500000006E-2</v>
      </c>
      <c r="E7" s="2">
        <v>2229</v>
      </c>
      <c r="F7" s="21">
        <v>14074207.73</v>
      </c>
      <c r="G7" s="51">
        <v>1163.2623000000001</v>
      </c>
    </row>
    <row r="8" spans="1:7" x14ac:dyDescent="0.25">
      <c r="A8" s="25" t="s">
        <v>101</v>
      </c>
      <c r="B8" s="2">
        <v>3332</v>
      </c>
      <c r="C8" s="2">
        <v>427</v>
      </c>
      <c r="D8" s="1">
        <v>0.1281512605</v>
      </c>
      <c r="E8" s="2">
        <v>542</v>
      </c>
      <c r="F8" s="21">
        <v>7885253.4900000002</v>
      </c>
      <c r="G8" s="51">
        <v>875.83040000000005</v>
      </c>
    </row>
    <row r="9" spans="1:7" x14ac:dyDescent="0.25">
      <c r="A9" s="25" t="s">
        <v>112</v>
      </c>
      <c r="B9" s="2">
        <v>5377</v>
      </c>
      <c r="C9" s="2">
        <v>216</v>
      </c>
      <c r="D9" s="1">
        <v>4.0171099100000003E-2</v>
      </c>
      <c r="E9" s="2">
        <v>261</v>
      </c>
      <c r="F9" s="21">
        <v>7947211.6799999997</v>
      </c>
      <c r="G9" s="51">
        <v>502.77910000000003</v>
      </c>
    </row>
    <row r="10" spans="1:7" x14ac:dyDescent="0.25">
      <c r="A10" s="25" t="s">
        <v>87</v>
      </c>
      <c r="B10" s="2">
        <v>892</v>
      </c>
      <c r="C10" s="2">
        <v>174</v>
      </c>
      <c r="D10" s="1">
        <v>0.19506726460000001</v>
      </c>
      <c r="E10" s="2">
        <v>241</v>
      </c>
      <c r="F10" s="21">
        <v>2970065.72</v>
      </c>
      <c r="G10" s="51">
        <v>417.77910000000003</v>
      </c>
    </row>
    <row r="11" spans="1:7" x14ac:dyDescent="0.25">
      <c r="A11" s="25" t="s">
        <v>111</v>
      </c>
      <c r="B11" s="2">
        <v>3414</v>
      </c>
      <c r="C11" s="2">
        <v>255</v>
      </c>
      <c r="D11" s="1">
        <v>7.4692442900000003E-2</v>
      </c>
      <c r="E11" s="2">
        <v>354</v>
      </c>
      <c r="F11" s="21">
        <v>3192684.61</v>
      </c>
      <c r="G11" s="51">
        <v>360.63690000000003</v>
      </c>
    </row>
    <row r="12" spans="1:7" x14ac:dyDescent="0.25">
      <c r="A12" s="25" t="s">
        <v>110</v>
      </c>
      <c r="B12" s="2">
        <v>38385</v>
      </c>
      <c r="C12" s="2">
        <v>541</v>
      </c>
      <c r="D12" s="1">
        <v>1.4094047199999999E-2</v>
      </c>
      <c r="E12" s="2">
        <v>551</v>
      </c>
      <c r="F12" s="21">
        <v>4135652.04</v>
      </c>
      <c r="G12" s="51">
        <v>342.62720000000002</v>
      </c>
    </row>
    <row r="13" spans="1:7" x14ac:dyDescent="0.25">
      <c r="A13" s="25" t="s">
        <v>118</v>
      </c>
      <c r="B13" s="2">
        <v>1843</v>
      </c>
      <c r="C13" s="2">
        <v>116</v>
      </c>
      <c r="D13" s="1">
        <v>6.29408573E-2</v>
      </c>
      <c r="E13" s="2">
        <v>129</v>
      </c>
      <c r="F13" s="21">
        <v>2294113.8199999998</v>
      </c>
      <c r="G13" s="51">
        <v>290.64060000000001</v>
      </c>
    </row>
    <row r="14" spans="1:7" x14ac:dyDescent="0.25">
      <c r="A14" s="25" t="s">
        <v>125</v>
      </c>
      <c r="B14" s="2">
        <v>646</v>
      </c>
      <c r="C14" s="2">
        <v>49</v>
      </c>
      <c r="D14" s="1">
        <v>7.5851393200000006E-2</v>
      </c>
      <c r="E14" s="2">
        <v>60</v>
      </c>
      <c r="F14" s="21">
        <v>3854459.51</v>
      </c>
      <c r="G14" s="51">
        <v>285.99959999999999</v>
      </c>
    </row>
    <row r="15" spans="1:7" x14ac:dyDescent="0.25">
      <c r="A15" s="25" t="s">
        <v>113</v>
      </c>
      <c r="B15" s="2">
        <v>1608</v>
      </c>
      <c r="C15" s="2">
        <v>162</v>
      </c>
      <c r="D15" s="1">
        <v>0.1007462687</v>
      </c>
      <c r="E15" s="2">
        <v>246</v>
      </c>
      <c r="F15" s="21">
        <v>2937371.83</v>
      </c>
      <c r="G15" s="51">
        <v>242.51259999999999</v>
      </c>
    </row>
    <row r="16" spans="1:7" x14ac:dyDescent="0.25">
      <c r="A16" s="25" t="s">
        <v>121</v>
      </c>
      <c r="B16" s="2">
        <v>2671</v>
      </c>
      <c r="C16" s="2">
        <v>94</v>
      </c>
      <c r="D16" s="1">
        <v>3.51928117E-2</v>
      </c>
      <c r="E16" s="2">
        <v>116</v>
      </c>
      <c r="F16" s="21">
        <v>2317773.37</v>
      </c>
      <c r="G16" s="51">
        <v>221.29150000000001</v>
      </c>
    </row>
    <row r="17" spans="1:7" x14ac:dyDescent="0.25">
      <c r="A17" s="25" t="s">
        <v>115</v>
      </c>
      <c r="B17" s="2">
        <v>3025</v>
      </c>
      <c r="C17" s="2">
        <v>131</v>
      </c>
      <c r="D17" s="1">
        <v>4.3305785100000001E-2</v>
      </c>
      <c r="E17" s="2">
        <v>156</v>
      </c>
      <c r="F17" s="21">
        <v>3315878.25</v>
      </c>
      <c r="G17" s="51">
        <v>208.80789999999999</v>
      </c>
    </row>
    <row r="18" spans="1:7" x14ac:dyDescent="0.25">
      <c r="A18" s="25" t="s">
        <v>117</v>
      </c>
      <c r="B18" s="2">
        <v>1254</v>
      </c>
      <c r="C18" s="2">
        <v>113</v>
      </c>
      <c r="D18" s="1">
        <v>9.0111642699999994E-2</v>
      </c>
      <c r="E18" s="2">
        <v>134</v>
      </c>
      <c r="F18" s="21">
        <v>1861213.08</v>
      </c>
      <c r="G18" s="51">
        <v>208.59620000000001</v>
      </c>
    </row>
    <row r="19" spans="1:7" x14ac:dyDescent="0.25">
      <c r="A19" s="25" t="s">
        <v>86</v>
      </c>
      <c r="B19" s="2">
        <v>432</v>
      </c>
      <c r="C19" s="2">
        <v>86</v>
      </c>
      <c r="D19" s="1">
        <v>0.1990740741</v>
      </c>
      <c r="E19" s="2">
        <v>122</v>
      </c>
      <c r="F19" s="21">
        <v>1624741.2</v>
      </c>
      <c r="G19" s="51">
        <v>201.6103</v>
      </c>
    </row>
    <row r="20" spans="1:7" x14ac:dyDescent="0.25">
      <c r="A20" s="25" t="s">
        <v>116</v>
      </c>
      <c r="B20" s="2">
        <v>1291</v>
      </c>
      <c r="C20" s="2">
        <v>115</v>
      </c>
      <c r="D20" s="1">
        <v>8.9078233899999998E-2</v>
      </c>
      <c r="E20" s="2">
        <v>152</v>
      </c>
      <c r="F20" s="21">
        <v>2273441.15</v>
      </c>
      <c r="G20" s="51">
        <v>197.05789999999999</v>
      </c>
    </row>
    <row r="21" spans="1:7" x14ac:dyDescent="0.25">
      <c r="A21" s="25" t="s">
        <v>119</v>
      </c>
      <c r="B21" s="2">
        <v>1156</v>
      </c>
      <c r="C21" s="2">
        <v>107</v>
      </c>
      <c r="D21" s="1">
        <v>9.2560553599999998E-2</v>
      </c>
      <c r="E21" s="2">
        <v>128</v>
      </c>
      <c r="F21" s="21">
        <v>1916327.13</v>
      </c>
      <c r="G21" s="51">
        <v>195.24340000000001</v>
      </c>
    </row>
    <row r="22" spans="1:7" x14ac:dyDescent="0.25">
      <c r="A22" s="25" t="s">
        <v>126</v>
      </c>
      <c r="B22" s="2">
        <v>770</v>
      </c>
      <c r="C22" s="2">
        <v>60</v>
      </c>
      <c r="D22" s="1">
        <v>7.7922077899999997E-2</v>
      </c>
      <c r="E22" s="2">
        <v>73</v>
      </c>
      <c r="F22" s="21">
        <v>2457620.94</v>
      </c>
      <c r="G22" s="51">
        <v>191.05070000000001</v>
      </c>
    </row>
    <row r="23" spans="1:7" x14ac:dyDescent="0.25">
      <c r="A23" s="25" t="s">
        <v>132</v>
      </c>
      <c r="B23" s="2">
        <v>602</v>
      </c>
      <c r="C23" s="2">
        <v>48</v>
      </c>
      <c r="D23" s="1">
        <v>7.9734219300000006E-2</v>
      </c>
      <c r="E23" s="2">
        <v>62</v>
      </c>
      <c r="F23" s="21">
        <v>1519212.18</v>
      </c>
      <c r="G23" s="51">
        <v>179.5745</v>
      </c>
    </row>
    <row r="24" spans="1:7" x14ac:dyDescent="0.25">
      <c r="A24" s="25" t="s">
        <v>94</v>
      </c>
      <c r="B24" s="2">
        <v>578</v>
      </c>
      <c r="C24" s="2">
        <v>83</v>
      </c>
      <c r="D24" s="1">
        <v>0.1435986159</v>
      </c>
      <c r="E24" s="2">
        <v>129</v>
      </c>
      <c r="F24" s="21">
        <v>1069291</v>
      </c>
      <c r="G24" s="51">
        <v>168.25479999999999</v>
      </c>
    </row>
    <row r="25" spans="1:7" x14ac:dyDescent="0.25">
      <c r="A25" s="25" t="s">
        <v>127</v>
      </c>
      <c r="B25" s="2">
        <v>607</v>
      </c>
      <c r="C25" s="2">
        <v>57</v>
      </c>
      <c r="D25" s="1">
        <v>9.3904448099999996E-2</v>
      </c>
      <c r="E25" s="2">
        <v>65</v>
      </c>
      <c r="F25" s="21">
        <v>2001231.03</v>
      </c>
      <c r="G25" s="51">
        <v>163.16820000000001</v>
      </c>
    </row>
    <row r="26" spans="1:7" x14ac:dyDescent="0.25">
      <c r="A26" s="25" t="s">
        <v>114</v>
      </c>
      <c r="B26" s="2">
        <v>87133</v>
      </c>
      <c r="C26" s="2">
        <v>213</v>
      </c>
      <c r="D26" s="1">
        <v>2.4445387999999998E-3</v>
      </c>
      <c r="E26" s="2">
        <v>219</v>
      </c>
      <c r="F26" s="21">
        <v>1566429.14</v>
      </c>
      <c r="G26" s="51">
        <v>156.4787</v>
      </c>
    </row>
    <row r="27" spans="1:7" x14ac:dyDescent="0.25">
      <c r="A27" s="25" t="s">
        <v>123</v>
      </c>
      <c r="B27" s="2">
        <v>889</v>
      </c>
      <c r="C27" s="2">
        <v>85</v>
      </c>
      <c r="D27" s="1">
        <v>9.5613048399999997E-2</v>
      </c>
      <c r="E27" s="2">
        <v>105</v>
      </c>
      <c r="F27" s="21">
        <v>1787541.89</v>
      </c>
      <c r="G27" s="51">
        <v>150.99010000000001</v>
      </c>
    </row>
    <row r="28" spans="1:7" x14ac:dyDescent="0.25">
      <c r="A28" s="25" t="s">
        <v>124</v>
      </c>
      <c r="B28" s="2">
        <v>1879</v>
      </c>
      <c r="C28" s="2">
        <v>86</v>
      </c>
      <c r="D28" s="1">
        <v>4.5769026099999999E-2</v>
      </c>
      <c r="E28" s="2">
        <v>104</v>
      </c>
      <c r="F28" s="21">
        <v>1437555.83</v>
      </c>
      <c r="G28" s="51">
        <v>145.54390000000001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Summary_of_At_Risk_Admissions</vt:lpstr>
      <vt:lpstr>PPR_Summary</vt:lpstr>
      <vt:lpstr>PPR_by_Clinical_Relationships</vt:lpstr>
      <vt:lpstr>Top_25_PPR_Rates</vt:lpstr>
      <vt:lpstr>Top_25_PPR_Counts</vt:lpstr>
      <vt:lpstr>Top_25_PPR_Expenditures</vt:lpstr>
      <vt:lpstr>Top_25_PPR_Weights</vt:lpstr>
      <vt:lpstr>PPR_by_Clinical_Relationships</vt:lpstr>
      <vt:lpstr>PPR_Summary</vt:lpstr>
      <vt:lpstr>Top_25_PPR_Counts</vt:lpstr>
      <vt:lpstr>Top_25_PPR_Expenditures</vt:lpstr>
      <vt:lpstr>Top_25_PPR_Rates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hhx</dc:creator>
  <cp:lastModifiedBy>Bendiks,Nicholas (HHSC)</cp:lastModifiedBy>
  <dcterms:created xsi:type="dcterms:W3CDTF">2014-04-25T17:34:35Z</dcterms:created>
  <dcterms:modified xsi:type="dcterms:W3CDTF">2023-05-31T18:32:05Z</dcterms:modified>
</cp:coreProperties>
</file>