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tentially Preventable\PPR PPC FY21\norm files and statewide analysis\"/>
    </mc:Choice>
  </mc:AlternateContent>
  <xr:revisionPtr revIDLastSave="0" documentId="8_{0BA61B2C-2AFB-4BF7-BAF9-C88E5E6FB744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Data_Loss_Due_to_POA_Quality" sheetId="3" r:id="rId1"/>
    <sheet name="Summary_of_At_Risk_Admissions" sheetId="4" r:id="rId2"/>
    <sheet name="PPC_Rates_by_Program" sheetId="5" r:id="rId3"/>
    <sheet name="PPC_by_Demographic_Groups" sheetId="6" r:id="rId4"/>
    <sheet name="PPC_by_Medicaid_Care_Category" sheetId="12" r:id="rId5"/>
    <sheet name="PPC_Summary_by_Groups" sheetId="7" r:id="rId6"/>
    <sheet name="Top_25_PPC_by_Counts" sheetId="8" r:id="rId7"/>
    <sheet name="Top_25_PPC_by_Weights" sheetId="9" r:id="rId8"/>
    <sheet name="Top_25_DRG_by_PPC_Counts" sheetId="10" r:id="rId9"/>
    <sheet name="Top_25_DRG_by_PPC_Weights" sheetId="11" r:id="rId10"/>
  </sheets>
  <definedNames>
    <definedName name="All_Admissions">#REF!</definedName>
    <definedName name="Data_Loss_Due_to_POA_Quality">Data_Loss_Due_to_POA_Quality!$A$3:$G$10</definedName>
    <definedName name="Data_Loss_Summary">#REF!</definedName>
    <definedName name="PPC_by_Demographic_Groups">PPC_by_Demographic_Groups!$A$3:$L$18</definedName>
    <definedName name="PPC_Rates_by_Program">PPC_Rates_by_Program!$A$3:$K$10</definedName>
    <definedName name="PPC_Summary_by_Groups">PPC_Summary_by_Groups!$A$3:$G$12</definedName>
    <definedName name="Summary_of_At_Risk_Admissions">Summary_of_At_Risk_Admissions!$A$3:$J$31</definedName>
    <definedName name="Top_25_DRG_by_PPC_Counts">Top_25_DRG_by_PPC_Counts!$A$3:$F$28</definedName>
    <definedName name="Top_25_DRG_by_PPC_Weights">Top_25_DRG_by_PPC_Weights!$A$3:$F$28</definedName>
    <definedName name="Top_25_PPC_by_Counts">Top_25_PPC_by_Counts!$A$3:$G$28</definedName>
    <definedName name="Top_25_PPC_by_Weights">Top_25_PPC_by_Weights!$A$3:$G$28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4" l="1"/>
  <c r="F27" i="4"/>
  <c r="G27" i="4"/>
  <c r="H27" i="4"/>
  <c r="I27" i="4"/>
  <c r="J27" i="4"/>
  <c r="D27" i="4"/>
  <c r="K18" i="4"/>
  <c r="H22" i="4"/>
  <c r="E22" i="4"/>
  <c r="E31" i="4" s="1"/>
  <c r="F22" i="4"/>
  <c r="F31" i="4" s="1"/>
  <c r="G22" i="4"/>
  <c r="G31" i="4" s="1"/>
  <c r="I22" i="4"/>
  <c r="I31" i="4" s="1"/>
  <c r="J22" i="4"/>
  <c r="J31" i="4" s="1"/>
  <c r="D22" i="4"/>
  <c r="D31" i="4" s="1"/>
  <c r="K19" i="4"/>
  <c r="K20" i="4"/>
  <c r="K21" i="4"/>
  <c r="K23" i="4"/>
  <c r="K24" i="4"/>
  <c r="K25" i="4"/>
  <c r="K26" i="4"/>
  <c r="K28" i="4"/>
  <c r="K29" i="4"/>
  <c r="K30" i="4"/>
  <c r="K15" i="4"/>
  <c r="K16" i="4"/>
  <c r="K14" i="4"/>
  <c r="K10" i="4"/>
  <c r="K11" i="4"/>
  <c r="K12" i="4"/>
  <c r="K9" i="4"/>
  <c r="E13" i="4"/>
  <c r="F13" i="4"/>
  <c r="G13" i="4"/>
  <c r="H13" i="4"/>
  <c r="I13" i="4"/>
  <c r="J13" i="4"/>
  <c r="D13" i="4"/>
  <c r="K5" i="4"/>
  <c r="K6" i="4"/>
  <c r="K7" i="4"/>
  <c r="K4" i="4"/>
  <c r="E8" i="4"/>
  <c r="E17" i="4" s="1"/>
  <c r="F8" i="4"/>
  <c r="F17" i="4" s="1"/>
  <c r="G8" i="4"/>
  <c r="H8" i="4"/>
  <c r="I8" i="4"/>
  <c r="J8" i="4"/>
  <c r="D8" i="4"/>
  <c r="G17" i="4" l="1"/>
  <c r="K27" i="4"/>
  <c r="K22" i="4"/>
  <c r="H31" i="4"/>
  <c r="K31" i="4" s="1"/>
  <c r="D17" i="4"/>
  <c r="K13" i="4"/>
  <c r="J17" i="4"/>
  <c r="I17" i="4"/>
  <c r="H17" i="4"/>
  <c r="K8" i="4"/>
  <c r="K17" i="4" l="1"/>
</calcChain>
</file>

<file path=xl/sharedStrings.xml><?xml version="1.0" encoding="utf-8"?>
<sst xmlns="http://schemas.openxmlformats.org/spreadsheetml/2006/main" count="301" uniqueCount="168">
  <si>
    <t>CHIP</t>
  </si>
  <si>
    <t>FFS</t>
  </si>
  <si>
    <t>STAR</t>
  </si>
  <si>
    <t>Adult</t>
  </si>
  <si>
    <t>Pediatric</t>
  </si>
  <si>
    <t>Total</t>
  </si>
  <si>
    <t>program</t>
  </si>
  <si>
    <t>STAR Health</t>
  </si>
  <si>
    <t>STAR+PLUS</t>
  </si>
  <si>
    <t>Admissions with One or More PPCs</t>
  </si>
  <si>
    <t>Total Actual PPC Counts</t>
  </si>
  <si>
    <t>Expected PPC Counts</t>
  </si>
  <si>
    <t>Members with One or More PPCs</t>
  </si>
  <si>
    <t>Total PPC Expenditures</t>
  </si>
  <si>
    <t>Medicaid+CHIP</t>
  </si>
  <si>
    <t>ByField</t>
  </si>
  <si>
    <t>Value</t>
  </si>
  <si>
    <t>Male</t>
  </si>
  <si>
    <t>Female</t>
  </si>
  <si>
    <t>Unknown</t>
  </si>
  <si>
    <t>Race</t>
  </si>
  <si>
    <t>White NH</t>
  </si>
  <si>
    <t>Black NH</t>
  </si>
  <si>
    <t>Hispanic</t>
  </si>
  <si>
    <t>American Indian</t>
  </si>
  <si>
    <t>Asian</t>
  </si>
  <si>
    <t>Other</t>
  </si>
  <si>
    <t>0-17 years</t>
  </si>
  <si>
    <t>18-24 years</t>
  </si>
  <si>
    <t>25-44 years</t>
  </si>
  <si>
    <t>45-54 years</t>
  </si>
  <si>
    <t>55-64 years</t>
  </si>
  <si>
    <t>65+ years</t>
  </si>
  <si>
    <t>1 Extreme Complications</t>
  </si>
  <si>
    <t>2 Cardiovascular-Respiratory Complications</t>
  </si>
  <si>
    <t>3 Gastrointestinal Complications</t>
  </si>
  <si>
    <t>4 Perioperative Complications</t>
  </si>
  <si>
    <t>5 Infectious Complications</t>
  </si>
  <si>
    <t>6 Malfunctions, Reactions, etc.</t>
  </si>
  <si>
    <t>7 Obstetrical Complications</t>
  </si>
  <si>
    <t>8 Other Medical and Surgical Complications</t>
  </si>
  <si>
    <t>Base Admission APR DRG</t>
  </si>
  <si>
    <t>Total PPC Counts</t>
  </si>
  <si>
    <t>Number of Admissions</t>
  </si>
  <si>
    <t>Expenditure in Millions</t>
  </si>
  <si>
    <t>Total Data Loss Due to Failing POA Quality Checks</t>
  </si>
  <si>
    <t>Data Loss Due to Failing POA Quality Check #4</t>
  </si>
  <si>
    <t>Data Loss Due to Failing POA Quality Check #6</t>
  </si>
  <si>
    <t>Data Loss Due to Failing POA Quality Check #7</t>
  </si>
  <si>
    <t>Data Loss Due to Failing POA Quality Check #8</t>
  </si>
  <si>
    <t>Data Loss Due to Failing at Least 2 Grey Zones</t>
  </si>
  <si>
    <t>POA Qualty Check #4</t>
  </si>
  <si>
    <r>
      <rPr>
        <u/>
        <sz val="12"/>
        <color theme="1"/>
        <rFont val="Times New Roman"/>
        <family val="1"/>
      </rPr>
      <t>% Not POA for secondary diagnosis on the Pre-Existing List</t>
    </r>
    <r>
      <rPr>
        <sz val="12"/>
        <color theme="1"/>
        <rFont val="Times New Roman"/>
        <family val="1"/>
      </rPr>
      <t xml:space="preserve"> – This criterion identifies hospitals with a high not POA rate for pre-existing secondary diagnosis codes.</t>
    </r>
  </si>
  <si>
    <t>Red Zone: % Not POA on Pre-Exist ≥ 7.5%</t>
  </si>
  <si>
    <t>Grey Zone: 5% ≤ % Not POA on Pre-Exist &lt; 7.5%</t>
  </si>
  <si>
    <t>POA Qualty Check #6</t>
  </si>
  <si>
    <t>Red Zone: % POA ≥ 96%</t>
  </si>
  <si>
    <t>Grey Zone: 93% ≤ % POA &lt; 96%</t>
  </si>
  <si>
    <t>POA Qualty Check #7</t>
  </si>
  <si>
    <t>Red Zone: % POA ≤ 70%</t>
  </si>
  <si>
    <t>Grey Zone: 70% &lt; % POA ≤ 77%</t>
  </si>
  <si>
    <t>POA Qualty Check #8</t>
  </si>
  <si>
    <r>
      <rPr>
        <sz val="7"/>
        <color theme="1"/>
        <rFont val="Times New Roman"/>
        <family val="1"/>
      </rPr>
      <t xml:space="preserve"> </t>
    </r>
    <r>
      <rPr>
        <u/>
        <sz val="12"/>
        <color theme="1"/>
        <rFont val="Times New Roman"/>
        <family val="1"/>
      </rPr>
      <t>% POA for secondary diagnosis on the List 1 for elective surgical cases</t>
    </r>
    <r>
      <rPr>
        <sz val="12"/>
        <color theme="1"/>
        <rFont val="Times New Roman"/>
        <family val="1"/>
      </rPr>
      <t xml:space="preserve"> – This criterion identifies hospitals with a high present on admission percentage rate for these secondary diagnosis codes on elective surgical DRG cases.</t>
    </r>
  </si>
  <si>
    <t>Red Zone: % POA ≥ 40%</t>
  </si>
  <si>
    <t>Grey Zone: 30% ≤ % POA &lt; 40%</t>
  </si>
  <si>
    <t>Hospitals did not pass two or more "grey zones" above are also considered hospitals with poor POA data quality.</t>
  </si>
  <si>
    <t>Sex</t>
  </si>
  <si>
    <t>Age</t>
  </si>
  <si>
    <t>PPC Groups</t>
  </si>
  <si>
    <t>PPC Counts</t>
  </si>
  <si>
    <t>% Total Counts</t>
  </si>
  <si>
    <t>PPC Weights</t>
  </si>
  <si>
    <t>% PPC Weights</t>
  </si>
  <si>
    <t>Obstetric</t>
  </si>
  <si>
    <t>Newborn</t>
  </si>
  <si>
    <t>Pediatric-Respiratory</t>
  </si>
  <si>
    <t>Pediatric-Other Medical</t>
  </si>
  <si>
    <t>Pediatric-Other Surgical</t>
  </si>
  <si>
    <t>Pediatric-MH/SA</t>
  </si>
  <si>
    <t>Adult-Circulatory</t>
  </si>
  <si>
    <t>Adult-Other Medical</t>
  </si>
  <si>
    <t>Adult-Other Surgical</t>
  </si>
  <si>
    <t>Adult-MH/SA</t>
  </si>
  <si>
    <t>Subtotal</t>
  </si>
  <si>
    <t>Ungroupable</t>
  </si>
  <si>
    <t>Obstetrics</t>
  </si>
  <si>
    <t>Medicaid</t>
  </si>
  <si>
    <t>Total Admissions at Risk for Any PPC</t>
  </si>
  <si>
    <t>Actual PPC Weights</t>
  </si>
  <si>
    <t>Expected PPC Weights</t>
  </si>
  <si>
    <t>Actual to Expected Ratio for PPC Weights</t>
  </si>
  <si>
    <t>Actual PPC Weights per Admission</t>
  </si>
  <si>
    <t>PPC Expenditures</t>
  </si>
  <si>
    <t>% PPC Expenditures</t>
  </si>
  <si>
    <t>Total PPC Weights</t>
  </si>
  <si>
    <t>PPC Counts per Admission</t>
  </si>
  <si>
    <t>PPC Category</t>
  </si>
  <si>
    <t>STAR Kids</t>
  </si>
  <si>
    <r>
      <rPr>
        <u/>
        <sz val="12"/>
        <color theme="1"/>
        <rFont val="Times New Roman"/>
        <family val="1"/>
      </rPr>
      <t>Low % POA</t>
    </r>
    <r>
      <rPr>
        <sz val="12"/>
        <color theme="1"/>
        <rFont val="Times New Roman"/>
        <family val="1"/>
      </rPr>
      <t xml:space="preserve"> – This criterion identifies hospitals with a low percent present on admission rate for secondary diagnosis codes (excluding exempt, pre-existing, and OB(A33 and PXXX) codes).</t>
    </r>
  </si>
  <si>
    <r>
      <rPr>
        <u/>
        <sz val="12"/>
        <color theme="1"/>
        <rFont val="Times New Roman"/>
        <family val="1"/>
      </rPr>
      <t>High % POA</t>
    </r>
    <r>
      <rPr>
        <sz val="12"/>
        <color theme="1"/>
        <rFont val="Times New Roman"/>
        <family val="1"/>
      </rPr>
      <t xml:space="preserve"> – This criterion identifies hospitals with an extremely high percent present on admission rate for secondary diagnosis codes (excluding exempt, pre-existing, and OB(A33 and PXXX) codes).</t>
    </r>
  </si>
  <si>
    <t>The current PPC protocol implements the following 4 POA quality check points . Hospitals failing in "Red Zone" on any one of the following are considered hospitals with poor data quality.</t>
  </si>
  <si>
    <t>Program</t>
  </si>
  <si>
    <t xml:space="preserve">24 Renal Failure without Dialysis                                                                                       </t>
  </si>
  <si>
    <t xml:space="preserve">35 Septicemia &amp; Severe Infections                                                                                       </t>
  </si>
  <si>
    <t xml:space="preserve">65 Urinary Tract Infection                                                                                              </t>
  </si>
  <si>
    <t xml:space="preserve">09 Shock                                                                                                                </t>
  </si>
  <si>
    <t xml:space="preserve">59 Medical &amp; Anesthesia Obstetric Complications                                                                         </t>
  </si>
  <si>
    <t xml:space="preserve">03 Acute Pulmonary Edema and Respiratory Failure without Ventilation                                                    </t>
  </si>
  <si>
    <t xml:space="preserve">14 Ventricular Fibrillation/Cardiac Arrest                                                                              </t>
  </si>
  <si>
    <t xml:space="preserve">20 Other Gastrointestinal Complications without Transfusion or Significant Bleeding                                     </t>
  </si>
  <si>
    <t xml:space="preserve">05 Pneumonia &amp; Other Lung Infections                                                                                    </t>
  </si>
  <si>
    <t xml:space="preserve">47 Encephalopathy                                                                                                       </t>
  </si>
  <si>
    <t xml:space="preserve">52 Infection, Inflammation &amp; Other Complications of Devices, Implants or Grafts except Vascular Infection               </t>
  </si>
  <si>
    <t xml:space="preserve">40 Peri-Operative Hemorrhage &amp; Hematoma without Hemorrhage Control Procedure or I&amp;D Procedure                           </t>
  </si>
  <si>
    <t xml:space="preserve">27 Post-Hemorrhagic &amp; Other Acute Anemia with Transfusion                                                               </t>
  </si>
  <si>
    <t xml:space="preserve">01 Stroke &amp; Intracranial Hemorrhage                                                                                     </t>
  </si>
  <si>
    <t xml:space="preserve">61 Other Complications of Obstetrical Surgical &amp; Perineal Wounds                                                        </t>
  </si>
  <si>
    <t xml:space="preserve">42 Accidental Puncture/Laceration during Invasive Procedure                                                             </t>
  </si>
  <si>
    <t xml:space="preserve">06 Aspiration Pneumonia                                                                                                 </t>
  </si>
  <si>
    <t xml:space="preserve">04 Acute Pulmonary Edema and Respiratory Failure with Ventilation                                                       </t>
  </si>
  <si>
    <t xml:space="preserve">50 Mechanical Complication of Device, Implant &amp; Graft                                                                   </t>
  </si>
  <si>
    <t xml:space="preserve">11 Acute Myocardial Infarction                                                                                          </t>
  </si>
  <si>
    <t xml:space="preserve">19 Major Liver Complications                                                                                            </t>
  </si>
  <si>
    <t xml:space="preserve">17 Major Gastrointestinal Complications without Transfusion or Significant Bleeding                                     </t>
  </si>
  <si>
    <t xml:space="preserve">33 Cellulitis                                                                                                           </t>
  </si>
  <si>
    <t xml:space="preserve">31 Pressure Ulcer                                                                                                       </t>
  </si>
  <si>
    <t xml:space="preserve">48 Other Complications of Medical Care                                                                                  </t>
  </si>
  <si>
    <t xml:space="preserve">39 Reopening Surgical Site                                                                                              </t>
  </si>
  <si>
    <t xml:space="preserve">51 Gastrointestinal Ostomy Complications                                                                                </t>
  </si>
  <si>
    <t xml:space="preserve">15 Peripheral Vascular Complications except Venous Thrombosis                                                           </t>
  </si>
  <si>
    <t xml:space="preserve">54 Central Venous Catheter-Related Blood Stream Infection                                                               </t>
  </si>
  <si>
    <t xml:space="preserve">25 Renal Failure with Dialysis                                                                                          </t>
  </si>
  <si>
    <t>540 | CESAREAN DELIVERY</t>
  </si>
  <si>
    <t>720 | SEPTICEMIA &amp; DISSEMINATED INFECTIONS</t>
  </si>
  <si>
    <t>560 | VAGINAL DELIVERY</t>
  </si>
  <si>
    <t>194 | HEART FAILURE</t>
  </si>
  <si>
    <t>710 | INFECTIOUS &amp; PARASITIC DISEASES INCLUDING HIV W O.R. PROCEDURE</t>
  </si>
  <si>
    <t>137 | MAJOR RESPIRATORY INFECTIONS &amp; INFLAMMATIONS</t>
  </si>
  <si>
    <t>021 | CRANIOTOMY EXCEPT FOR TRAUMA</t>
  </si>
  <si>
    <t xml:space="preserve">539 | CESAREAN SECTION W STERILIZATION                                                              </t>
  </si>
  <si>
    <t>045 | CVA &amp; PRECEREBRAL OCCLUSION W INFARCT</t>
  </si>
  <si>
    <t>130 | RESPIRATORY SYSTEM DIAGNOSIS W VENTILATOR SUPPORT 96+ HOURS</t>
  </si>
  <si>
    <t>133 | RESPIRATORY FAILURE</t>
  </si>
  <si>
    <t>950 | EXTENSIVE PROCEDURE UNRELATED TO PRINCIPAL DIAGNOSIS</t>
  </si>
  <si>
    <t>230 | MAJOR SMALL BOWEL PROCEDURES</t>
  </si>
  <si>
    <t>280 | ALCOHOLIC LIVER DISEASE</t>
  </si>
  <si>
    <t>121 | OTHER RESPIRATORY &amp; CHEST PROCEDURES</t>
  </si>
  <si>
    <t>182 | OTHER PERIPHERAL VASCULAR PROCEDURES</t>
  </si>
  <si>
    <t>469 | ACUTE KIDNEY INJURY</t>
  </si>
  <si>
    <t>305 | AMPUTATION OF LOWER LIMB EXCEPT TOES</t>
  </si>
  <si>
    <t xml:space="preserve">263 | CHOLECYSTECTOMY                                                                               </t>
  </si>
  <si>
    <t>951 | MODERATELY EXTENSIVE PROCEDURE UNRELATED TO PRINCIPAL DIAGNOSIS</t>
  </si>
  <si>
    <t>169 | MAJOR ABDOMINAL VASCULAR PROCEDURES</t>
  </si>
  <si>
    <t>420 | DIABETES</t>
  </si>
  <si>
    <t xml:space="preserve">030 | PERCUTANEOUS INTRA &amp; EXTRACRANIAL VASCULAR PROCEDURES                                         </t>
  </si>
  <si>
    <t>231 | MAJOR LARGE BOWEL PROCEDURES</t>
  </si>
  <si>
    <t>174 | PERCUTANEOUS CORONARY INTERVENTION W AMI</t>
  </si>
  <si>
    <t>053 | SEIZURE</t>
  </si>
  <si>
    <t>Table 1  Data Loss Due to Hospitals Failing POA Quality Checks</t>
  </si>
  <si>
    <t>Table 2 Summary of Medicaid and CHIP Admissions at Risk of PPCs</t>
  </si>
  <si>
    <t>Table 3 PPC by Programs</t>
  </si>
  <si>
    <t>Table 4 PPC by Demographic Groups</t>
  </si>
  <si>
    <t>Table 5 PPC by Medicaid Care Category</t>
  </si>
  <si>
    <t>Table 6 PPC Summary by PPC Groups</t>
  </si>
  <si>
    <t>Table 7 Top 25 PPCs (Declining Order by PPC Counts)</t>
  </si>
  <si>
    <t>Table 8 Top 25 PPCs (Declining Order by PPC Weights)</t>
  </si>
  <si>
    <t>Table 9 Top 25 APR DRGs Associated with PPCs (Declining Order by PPC Counts)</t>
  </si>
  <si>
    <t>Table 10 Top 25 APR DRGs Associated with PPCs (Declining Order by PPC Weights)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</si>
</sst>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.00"/>
    <numFmt numFmtId="165" formatCode="0.000"/>
    <numFmt numFmtId="166" formatCode="#,##0.0"/>
    <numFmt numFmtId="167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164" fontId="2" fillId="0" borderId="1" xfId="0" applyNumberFormat="1" applyFont="1" applyBorder="1"/>
    <xf numFmtId="0" fontId="3" fillId="0" borderId="0" xfId="0" applyFont="1" applyAlignment="1">
      <alignment vertical="top"/>
    </xf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/>
    <xf numFmtId="0" fontId="0" fillId="0" borderId="0" xfId="0"/>
    <xf numFmtId="3" fontId="2" fillId="0" borderId="1" xfId="0" applyNumberFormat="1" applyFont="1" applyBorder="1"/>
    <xf numFmtId="165" fontId="2" fillId="0" borderId="1" xfId="0" applyNumberFormat="1" applyFont="1" applyBorder="1"/>
    <xf numFmtId="10" fontId="0" fillId="0" borderId="1" xfId="0" applyNumberFormat="1" applyBorder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64" fontId="0" fillId="0" borderId="1" xfId="0" applyNumberFormat="1" applyBorder="1" applyAlignment="1" applyProtection="1">
      <alignment vertical="center"/>
    </xf>
    <xf numFmtId="166" fontId="0" fillId="0" borderId="1" xfId="0" applyNumberFormat="1" applyBorder="1"/>
    <xf numFmtId="0" fontId="0" fillId="0" borderId="0" xfId="0"/>
    <xf numFmtId="0" fontId="0" fillId="0" borderId="1" xfId="0" applyBorder="1"/>
    <xf numFmtId="10" fontId="0" fillId="0" borderId="1" xfId="2" applyNumberFormat="1" applyFont="1" applyBorder="1"/>
    <xf numFmtId="3" fontId="0" fillId="0" borderId="1" xfId="0" applyNumberFormat="1" applyBorder="1"/>
    <xf numFmtId="165" fontId="0" fillId="0" borderId="1" xfId="0" applyNumberFormat="1" applyBorder="1"/>
    <xf numFmtId="0" fontId="0" fillId="0" borderId="0" xfId="0" applyAlignment="1">
      <alignment wrapText="1"/>
    </xf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/>
    <xf numFmtId="166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 applyAlignment="1" applyProtection="1">
      <alignment vertical="center"/>
    </xf>
    <xf numFmtId="0" fontId="0" fillId="0" borderId="0" xfId="0"/>
    <xf numFmtId="3" fontId="0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3" fontId="0" fillId="0" borderId="0" xfId="0" applyNumberForma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7" fontId="0" fillId="0" borderId="1" xfId="0" applyNumberForma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workbookViewId="0">
      <selection activeCell="B7" sqref="B7"/>
    </sheetView>
  </sheetViews>
  <sheetFormatPr defaultColWidth="0" defaultRowHeight="15" zeroHeight="1" x14ac:dyDescent="0.25"/>
  <cols>
    <col min="1" max="1" width="21.5703125" customWidth="1"/>
    <col min="2" max="7" width="17.42578125" customWidth="1"/>
    <col min="8" max="11" width="9.140625" customWidth="1"/>
    <col min="12" max="16384" width="9.140625" hidden="1"/>
  </cols>
  <sheetData>
    <row r="1" spans="1:7" s="40" customFormat="1" ht="19.5" customHeight="1" x14ac:dyDescent="0.3">
      <c r="A1" s="55" t="s">
        <v>158</v>
      </c>
      <c r="B1" s="55"/>
      <c r="C1" s="55"/>
      <c r="D1" s="55"/>
      <c r="E1" s="55"/>
      <c r="F1" s="55"/>
      <c r="G1" s="55"/>
    </row>
    <row r="2" spans="1:7" s="3" customFormat="1" x14ac:dyDescent="0.25"/>
    <row r="3" spans="1:7" ht="60" x14ac:dyDescent="0.25">
      <c r="A3" s="41" t="s">
        <v>101</v>
      </c>
      <c r="B3" s="42" t="s">
        <v>45</v>
      </c>
      <c r="C3" s="42" t="s">
        <v>46</v>
      </c>
      <c r="D3" s="42" t="s">
        <v>47</v>
      </c>
      <c r="E3" s="42" t="s">
        <v>48</v>
      </c>
      <c r="F3" s="42" t="s">
        <v>49</v>
      </c>
      <c r="G3" s="42" t="s">
        <v>50</v>
      </c>
    </row>
    <row r="4" spans="1:7" x14ac:dyDescent="0.25">
      <c r="A4" s="4" t="s">
        <v>14</v>
      </c>
      <c r="B4" s="23">
        <v>257714</v>
      </c>
      <c r="C4" s="23">
        <v>221398</v>
      </c>
      <c r="D4" s="23">
        <v>30065</v>
      </c>
      <c r="E4" s="23">
        <v>29530</v>
      </c>
      <c r="F4" s="23">
        <v>0</v>
      </c>
      <c r="G4" s="23">
        <v>5089</v>
      </c>
    </row>
    <row r="5" spans="1:7" x14ac:dyDescent="0.25">
      <c r="A5" s="4" t="s">
        <v>0</v>
      </c>
      <c r="B5" s="23">
        <v>1498</v>
      </c>
      <c r="C5" s="23">
        <v>888</v>
      </c>
      <c r="D5" s="23">
        <v>608</v>
      </c>
      <c r="E5" s="23">
        <v>125</v>
      </c>
      <c r="F5" s="23">
        <v>0</v>
      </c>
      <c r="G5" s="23">
        <v>2</v>
      </c>
    </row>
    <row r="6" spans="1:7" x14ac:dyDescent="0.25">
      <c r="A6" s="4" t="s">
        <v>1</v>
      </c>
      <c r="B6" s="23">
        <v>60717</v>
      </c>
      <c r="C6" s="23">
        <v>58944</v>
      </c>
      <c r="D6" s="23">
        <v>744</v>
      </c>
      <c r="E6" s="23">
        <v>15432</v>
      </c>
      <c r="F6" s="23">
        <v>0</v>
      </c>
      <c r="G6" s="23">
        <v>785</v>
      </c>
    </row>
    <row r="7" spans="1:7" x14ac:dyDescent="0.25">
      <c r="A7" s="4" t="s">
        <v>2</v>
      </c>
      <c r="B7" s="23">
        <v>152258</v>
      </c>
      <c r="C7" s="23">
        <v>135024</v>
      </c>
      <c r="D7" s="23">
        <v>12568</v>
      </c>
      <c r="E7" s="23">
        <v>11673</v>
      </c>
      <c r="F7" s="23">
        <v>0</v>
      </c>
      <c r="G7" s="23">
        <v>3883</v>
      </c>
    </row>
    <row r="8" spans="1:7" x14ac:dyDescent="0.25">
      <c r="A8" s="4" t="s">
        <v>7</v>
      </c>
      <c r="B8" s="23">
        <v>3428</v>
      </c>
      <c r="C8" s="23">
        <v>993</v>
      </c>
      <c r="D8" s="23">
        <v>2426</v>
      </c>
      <c r="E8" s="23">
        <v>182</v>
      </c>
      <c r="F8" s="23">
        <v>0</v>
      </c>
      <c r="G8" s="23">
        <v>4</v>
      </c>
    </row>
    <row r="9" spans="1:7" s="36" customFormat="1" x14ac:dyDescent="0.25">
      <c r="A9" s="28" t="s">
        <v>97</v>
      </c>
      <c r="B9" s="23">
        <v>9637</v>
      </c>
      <c r="C9" s="23">
        <v>6370</v>
      </c>
      <c r="D9" s="23">
        <v>3245</v>
      </c>
      <c r="E9" s="23">
        <v>664</v>
      </c>
      <c r="F9" s="23">
        <v>0</v>
      </c>
      <c r="G9" s="23">
        <v>19</v>
      </c>
    </row>
    <row r="10" spans="1:7" x14ac:dyDescent="0.25">
      <c r="A10" s="4" t="s">
        <v>8</v>
      </c>
      <c r="B10" s="23">
        <v>30176</v>
      </c>
      <c r="C10" s="23">
        <v>19179</v>
      </c>
      <c r="D10" s="23">
        <v>10474</v>
      </c>
      <c r="E10" s="23">
        <v>1454</v>
      </c>
      <c r="F10" s="23">
        <v>0</v>
      </c>
      <c r="G10" s="23">
        <v>396</v>
      </c>
    </row>
    <row r="11" spans="1:7" x14ac:dyDescent="0.25"/>
    <row r="12" spans="1:7" x14ac:dyDescent="0.25"/>
    <row r="13" spans="1:7" x14ac:dyDescent="0.25"/>
    <row r="14" spans="1:7" x14ac:dyDescent="0.25"/>
    <row r="15" spans="1:7" ht="15.75" x14ac:dyDescent="0.25">
      <c r="A15" s="2" t="s">
        <v>100</v>
      </c>
      <c r="B15" s="2"/>
    </row>
    <row r="16" spans="1:7" s="36" customFormat="1" ht="15.75" x14ac:dyDescent="0.25">
      <c r="A16" s="2" t="s">
        <v>65</v>
      </c>
      <c r="B16" s="2"/>
    </row>
    <row r="17" spans="1:9" x14ac:dyDescent="0.25">
      <c r="A17" s="5"/>
      <c r="B17" s="5"/>
    </row>
    <row r="18" spans="1:9" s="6" customFormat="1" ht="32.25" customHeight="1" x14ac:dyDescent="0.25">
      <c r="A18" s="9" t="s">
        <v>51</v>
      </c>
      <c r="B18" s="44" t="s">
        <v>52</v>
      </c>
      <c r="C18" s="44"/>
      <c r="D18" s="44"/>
      <c r="E18" s="44"/>
      <c r="F18" s="44"/>
      <c r="G18" s="44"/>
      <c r="H18" s="44"/>
      <c r="I18" s="44"/>
    </row>
    <row r="19" spans="1:9" ht="15.75" x14ac:dyDescent="0.25">
      <c r="A19" s="2"/>
      <c r="B19" s="7" t="s">
        <v>53</v>
      </c>
    </row>
    <row r="20" spans="1:9" ht="15.75" x14ac:dyDescent="0.25">
      <c r="A20" s="2"/>
      <c r="B20" s="2" t="s">
        <v>54</v>
      </c>
    </row>
    <row r="21" spans="1:9" ht="15.75" x14ac:dyDescent="0.25">
      <c r="A21" s="2"/>
      <c r="B21" s="5"/>
    </row>
    <row r="22" spans="1:9" ht="30.75" customHeight="1" x14ac:dyDescent="0.25">
      <c r="A22" s="2" t="s">
        <v>55</v>
      </c>
      <c r="B22" s="44" t="s">
        <v>99</v>
      </c>
      <c r="C22" s="44"/>
      <c r="D22" s="44"/>
      <c r="E22" s="44"/>
      <c r="F22" s="44"/>
      <c r="G22" s="44"/>
      <c r="H22" s="44"/>
      <c r="I22" s="44"/>
    </row>
    <row r="23" spans="1:9" ht="15.75" x14ac:dyDescent="0.25">
      <c r="A23" s="2"/>
      <c r="B23" s="8" t="s">
        <v>56</v>
      </c>
    </row>
    <row r="24" spans="1:9" ht="15.75" x14ac:dyDescent="0.25">
      <c r="A24" s="2"/>
      <c r="B24" s="10" t="s">
        <v>57</v>
      </c>
    </row>
    <row r="25" spans="1:9" ht="15.75" x14ac:dyDescent="0.25">
      <c r="A25" s="2"/>
      <c r="B25" s="5"/>
    </row>
    <row r="26" spans="1:9" ht="30.75" customHeight="1" x14ac:dyDescent="0.25">
      <c r="A26" s="2" t="s">
        <v>58</v>
      </c>
      <c r="B26" s="45" t="s">
        <v>98</v>
      </c>
      <c r="C26" s="46"/>
      <c r="D26" s="46"/>
      <c r="E26" s="46"/>
      <c r="F26" s="46"/>
      <c r="G26" s="46"/>
      <c r="H26" s="46"/>
      <c r="I26" s="46"/>
    </row>
    <row r="27" spans="1:9" ht="15.75" x14ac:dyDescent="0.25">
      <c r="A27" s="2"/>
      <c r="B27" s="8" t="s">
        <v>59</v>
      </c>
    </row>
    <row r="28" spans="1:9" ht="15.75" x14ac:dyDescent="0.25">
      <c r="A28" s="2"/>
      <c r="B28" s="10" t="s">
        <v>60</v>
      </c>
    </row>
    <row r="29" spans="1:9" ht="15.75" x14ac:dyDescent="0.25">
      <c r="A29" s="2"/>
      <c r="B29" s="5"/>
    </row>
    <row r="30" spans="1:9" ht="31.5" customHeight="1" x14ac:dyDescent="0.25">
      <c r="A30" s="2" t="s">
        <v>61</v>
      </c>
      <c r="B30" s="45" t="s">
        <v>62</v>
      </c>
      <c r="C30" s="46"/>
      <c r="D30" s="46"/>
      <c r="E30" s="46"/>
      <c r="F30" s="46"/>
      <c r="G30" s="46"/>
      <c r="H30" s="46"/>
      <c r="I30" s="46"/>
    </row>
    <row r="31" spans="1:9" ht="15.75" x14ac:dyDescent="0.25">
      <c r="A31" s="2"/>
      <c r="B31" s="8" t="s">
        <v>63</v>
      </c>
    </row>
    <row r="32" spans="1:9" ht="15.75" x14ac:dyDescent="0.25">
      <c r="A32" s="2"/>
      <c r="B32" s="10" t="s">
        <v>64</v>
      </c>
    </row>
    <row r="33" spans="1:9" ht="15.75" hidden="1" x14ac:dyDescent="0.25">
      <c r="A33" s="2"/>
      <c r="B33" s="5"/>
    </row>
    <row r="34" spans="1:9" ht="15.75" hidden="1" x14ac:dyDescent="0.25">
      <c r="A34" s="2"/>
      <c r="B34" s="47"/>
      <c r="C34" s="48"/>
      <c r="D34" s="48"/>
      <c r="E34" s="48"/>
      <c r="F34" s="48"/>
      <c r="G34" s="48"/>
      <c r="H34" s="48"/>
      <c r="I34" s="48"/>
    </row>
  </sheetData>
  <mergeCells count="6">
    <mergeCell ref="A1:G1"/>
    <mergeCell ref="B18:I18"/>
    <mergeCell ref="B22:I22"/>
    <mergeCell ref="B26:I26"/>
    <mergeCell ref="B30:I30"/>
    <mergeCell ref="B34:I3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8"/>
  <sheetViews>
    <sheetView workbookViewId="0">
      <selection activeCell="A29" sqref="A29:XFD1048576"/>
    </sheetView>
  </sheetViews>
  <sheetFormatPr defaultColWidth="0" defaultRowHeight="15" zeroHeight="1" x14ac:dyDescent="0.25"/>
  <cols>
    <col min="1" max="1" width="66.5703125" customWidth="1"/>
    <col min="2" max="2" width="16.140625" bestFit="1" customWidth="1"/>
    <col min="3" max="3" width="15.7109375" bestFit="1" customWidth="1"/>
    <col min="4" max="4" width="16" bestFit="1" customWidth="1"/>
    <col min="5" max="5" width="14.7109375" bestFit="1" customWidth="1"/>
    <col min="6" max="6" width="13.85546875" customWidth="1"/>
    <col min="7" max="16384" width="9.140625" hidden="1"/>
  </cols>
  <sheetData>
    <row r="1" spans="1:6" s="20" customFormat="1" ht="18.75" x14ac:dyDescent="0.3">
      <c r="A1" s="55" t="s">
        <v>167</v>
      </c>
      <c r="B1" s="55"/>
      <c r="C1" s="55"/>
      <c r="D1" s="55"/>
      <c r="E1" s="55"/>
      <c r="F1" s="55"/>
    </row>
    <row r="2" spans="1:6" s="20" customFormat="1" x14ac:dyDescent="0.25"/>
    <row r="3" spans="1:6" s="25" customFormat="1" ht="45" x14ac:dyDescent="0.25">
      <c r="A3" s="42" t="s">
        <v>41</v>
      </c>
      <c r="B3" s="42" t="s">
        <v>87</v>
      </c>
      <c r="C3" s="42" t="s">
        <v>9</v>
      </c>
      <c r="D3" s="42" t="s">
        <v>42</v>
      </c>
      <c r="E3" s="42" t="s">
        <v>94</v>
      </c>
      <c r="F3" s="42" t="s">
        <v>95</v>
      </c>
    </row>
    <row r="4" spans="1:6" x14ac:dyDescent="0.25">
      <c r="A4" s="28" t="s">
        <v>133</v>
      </c>
      <c r="B4" s="23">
        <v>9676</v>
      </c>
      <c r="C4" s="28">
        <v>242</v>
      </c>
      <c r="D4" s="28">
        <v>278</v>
      </c>
      <c r="E4" s="26">
        <v>335.39686919950788</v>
      </c>
      <c r="F4" s="43">
        <v>1.1487603305785123</v>
      </c>
    </row>
    <row r="5" spans="1:6" x14ac:dyDescent="0.25">
      <c r="A5" s="28" t="s">
        <v>132</v>
      </c>
      <c r="B5" s="23">
        <v>29340</v>
      </c>
      <c r="C5" s="28">
        <v>315</v>
      </c>
      <c r="D5" s="28">
        <v>380</v>
      </c>
      <c r="E5" s="26">
        <v>281.66002851296099</v>
      </c>
      <c r="F5" s="43">
        <v>1.2063492063492063</v>
      </c>
    </row>
    <row r="6" spans="1:6" x14ac:dyDescent="0.25">
      <c r="A6" s="28" t="s">
        <v>136</v>
      </c>
      <c r="B6" s="23">
        <v>1951</v>
      </c>
      <c r="C6" s="28">
        <v>138</v>
      </c>
      <c r="D6" s="28">
        <v>180</v>
      </c>
      <c r="E6" s="26">
        <v>248.62514200773964</v>
      </c>
      <c r="F6" s="43">
        <v>1.3043478260869565</v>
      </c>
    </row>
    <row r="7" spans="1:6" x14ac:dyDescent="0.25">
      <c r="A7" s="28" t="s">
        <v>135</v>
      </c>
      <c r="B7" s="23">
        <v>3588</v>
      </c>
      <c r="C7" s="28">
        <v>178</v>
      </c>
      <c r="D7" s="28">
        <v>214</v>
      </c>
      <c r="E7" s="26">
        <v>228.71659117948451</v>
      </c>
      <c r="F7" s="43">
        <v>1.202247191011236</v>
      </c>
    </row>
    <row r="8" spans="1:6" x14ac:dyDescent="0.25">
      <c r="A8" s="28" t="s">
        <v>137</v>
      </c>
      <c r="B8" s="23">
        <v>5210</v>
      </c>
      <c r="C8" s="28">
        <v>113</v>
      </c>
      <c r="D8" s="28">
        <v>135</v>
      </c>
      <c r="E8" s="26">
        <v>201.64051408758917</v>
      </c>
      <c r="F8" s="43">
        <v>1.1946902654867257</v>
      </c>
    </row>
    <row r="9" spans="1:6" x14ac:dyDescent="0.25">
      <c r="A9" s="28" t="s">
        <v>138</v>
      </c>
      <c r="B9" s="23">
        <v>568</v>
      </c>
      <c r="C9" s="28">
        <v>60</v>
      </c>
      <c r="D9" s="28">
        <v>108</v>
      </c>
      <c r="E9" s="26">
        <v>161.71445642079257</v>
      </c>
      <c r="F9" s="43">
        <v>1.8</v>
      </c>
    </row>
    <row r="10" spans="1:6" x14ac:dyDescent="0.25">
      <c r="A10" s="28" t="s">
        <v>141</v>
      </c>
      <c r="B10" s="23">
        <v>692</v>
      </c>
      <c r="C10" s="28">
        <v>62</v>
      </c>
      <c r="D10" s="28">
        <v>81</v>
      </c>
      <c r="E10" s="26">
        <v>117.27167344381353</v>
      </c>
      <c r="F10" s="43">
        <v>1.3064516129032258</v>
      </c>
    </row>
    <row r="11" spans="1:6" x14ac:dyDescent="0.25">
      <c r="A11" s="28" t="s">
        <v>143</v>
      </c>
      <c r="B11" s="23">
        <v>261</v>
      </c>
      <c r="C11" s="28">
        <v>44</v>
      </c>
      <c r="D11" s="28">
        <v>73</v>
      </c>
      <c r="E11" s="26">
        <v>112.02053493763469</v>
      </c>
      <c r="F11" s="43">
        <v>1.6590909090909092</v>
      </c>
    </row>
    <row r="12" spans="1:6" x14ac:dyDescent="0.25">
      <c r="A12" s="28" t="s">
        <v>146</v>
      </c>
      <c r="B12" s="23">
        <v>365</v>
      </c>
      <c r="C12" s="28">
        <v>36</v>
      </c>
      <c r="D12" s="28">
        <v>66</v>
      </c>
      <c r="E12" s="26">
        <v>106.80247625563084</v>
      </c>
      <c r="F12" s="43">
        <v>1.8333333333333333</v>
      </c>
    </row>
    <row r="13" spans="1:6" x14ac:dyDescent="0.25">
      <c r="A13" s="28" t="s">
        <v>134</v>
      </c>
      <c r="B13" s="23">
        <v>65715</v>
      </c>
      <c r="C13" s="28">
        <v>204</v>
      </c>
      <c r="D13" s="28">
        <v>222</v>
      </c>
      <c r="E13" s="26">
        <v>105.32690967055306</v>
      </c>
      <c r="F13" s="43">
        <v>1.088235294117647</v>
      </c>
    </row>
    <row r="14" spans="1:6" x14ac:dyDescent="0.25">
      <c r="A14" s="28" t="s">
        <v>144</v>
      </c>
      <c r="B14" s="23">
        <v>410</v>
      </c>
      <c r="C14" s="28">
        <v>47</v>
      </c>
      <c r="D14" s="28">
        <v>71</v>
      </c>
      <c r="E14" s="26">
        <v>99.803867781603117</v>
      </c>
      <c r="F14" s="43">
        <v>1.5106382978723405</v>
      </c>
    </row>
    <row r="15" spans="1:6" x14ac:dyDescent="0.25">
      <c r="A15" s="28" t="s">
        <v>148</v>
      </c>
      <c r="B15" s="23">
        <v>1145</v>
      </c>
      <c r="C15" s="28">
        <v>56</v>
      </c>
      <c r="D15" s="28">
        <v>64</v>
      </c>
      <c r="E15" s="26">
        <v>95.047896846242892</v>
      </c>
      <c r="F15" s="43">
        <v>1.1428571428571428</v>
      </c>
    </row>
    <row r="16" spans="1:6" x14ac:dyDescent="0.25">
      <c r="A16" s="28" t="s">
        <v>140</v>
      </c>
      <c r="B16" s="23">
        <v>1192</v>
      </c>
      <c r="C16" s="28">
        <v>61</v>
      </c>
      <c r="D16" s="28">
        <v>82</v>
      </c>
      <c r="E16" s="26">
        <v>92.493013146966504</v>
      </c>
      <c r="F16" s="43">
        <v>1.3442622950819672</v>
      </c>
    </row>
    <row r="17" spans="1:6" x14ac:dyDescent="0.25">
      <c r="A17" s="28" t="s">
        <v>142</v>
      </c>
      <c r="B17" s="23">
        <v>2950</v>
      </c>
      <c r="C17" s="28">
        <v>60</v>
      </c>
      <c r="D17" s="28">
        <v>79</v>
      </c>
      <c r="E17" s="26">
        <v>91.715650330706097</v>
      </c>
      <c r="F17" s="43">
        <v>1.3166666666666667</v>
      </c>
    </row>
    <row r="18" spans="1:6" x14ac:dyDescent="0.25">
      <c r="A18" s="28" t="s">
        <v>147</v>
      </c>
      <c r="B18" s="23">
        <v>477</v>
      </c>
      <c r="C18" s="28">
        <v>52</v>
      </c>
      <c r="D18" s="28">
        <v>65</v>
      </c>
      <c r="E18" s="26">
        <v>90.453596793776569</v>
      </c>
      <c r="F18" s="43">
        <v>1.25</v>
      </c>
    </row>
    <row r="19" spans="1:6" x14ac:dyDescent="0.25">
      <c r="A19" s="28" t="s">
        <v>139</v>
      </c>
      <c r="B19" s="23">
        <v>7085</v>
      </c>
      <c r="C19" s="28">
        <v>80</v>
      </c>
      <c r="D19" s="28">
        <v>105</v>
      </c>
      <c r="E19" s="26">
        <v>84.851181400977254</v>
      </c>
      <c r="F19" s="43">
        <v>1.3125</v>
      </c>
    </row>
    <row r="20" spans="1:6" x14ac:dyDescent="0.25">
      <c r="A20" s="28" t="s">
        <v>152</v>
      </c>
      <c r="B20" s="23">
        <v>127</v>
      </c>
      <c r="C20" s="28">
        <v>33</v>
      </c>
      <c r="D20" s="28">
        <v>57</v>
      </c>
      <c r="E20" s="26">
        <v>81.697338203488115</v>
      </c>
      <c r="F20" s="43">
        <v>1.7272727272727273</v>
      </c>
    </row>
    <row r="21" spans="1:6" x14ac:dyDescent="0.25">
      <c r="A21" s="28" t="s">
        <v>149</v>
      </c>
      <c r="B21" s="23">
        <v>507</v>
      </c>
      <c r="C21" s="28">
        <v>51</v>
      </c>
      <c r="D21" s="28">
        <v>63</v>
      </c>
      <c r="E21" s="26">
        <v>81.469573170754359</v>
      </c>
      <c r="F21" s="43">
        <v>1.2352941176470589</v>
      </c>
    </row>
    <row r="22" spans="1:6" x14ac:dyDescent="0.25">
      <c r="A22" s="28" t="s">
        <v>151</v>
      </c>
      <c r="B22" s="23">
        <v>483</v>
      </c>
      <c r="C22" s="28">
        <v>39</v>
      </c>
      <c r="D22" s="28">
        <v>59</v>
      </c>
      <c r="E22" s="26">
        <v>80.095732795804423</v>
      </c>
      <c r="F22" s="43">
        <v>1.5128205128205128</v>
      </c>
    </row>
    <row r="23" spans="1:6" x14ac:dyDescent="0.25">
      <c r="A23" s="28" t="s">
        <v>150</v>
      </c>
      <c r="B23" s="23">
        <v>1316</v>
      </c>
      <c r="C23" s="28">
        <v>40</v>
      </c>
      <c r="D23" s="28">
        <v>59</v>
      </c>
      <c r="E23" s="26">
        <v>80.024433515515511</v>
      </c>
      <c r="F23" s="43">
        <v>1.4750000000000001</v>
      </c>
    </row>
    <row r="24" spans="1:6" x14ac:dyDescent="0.25">
      <c r="A24" s="28" t="s">
        <v>155</v>
      </c>
      <c r="B24" s="23">
        <v>463</v>
      </c>
      <c r="C24" s="28">
        <v>31</v>
      </c>
      <c r="D24" s="28">
        <v>46</v>
      </c>
      <c r="E24" s="26">
        <v>76.95321749398272</v>
      </c>
      <c r="F24" s="43">
        <v>1.4838709677419355</v>
      </c>
    </row>
    <row r="25" spans="1:6" x14ac:dyDescent="0.25">
      <c r="A25" s="28" t="s">
        <v>145</v>
      </c>
      <c r="B25" s="23">
        <v>1159</v>
      </c>
      <c r="C25" s="28">
        <v>50</v>
      </c>
      <c r="D25" s="28">
        <v>68</v>
      </c>
      <c r="E25" s="26">
        <v>76.850068302622162</v>
      </c>
      <c r="F25" s="43">
        <v>1.36</v>
      </c>
    </row>
    <row r="26" spans="1:6" x14ac:dyDescent="0.25">
      <c r="A26" s="28" t="s">
        <v>154</v>
      </c>
      <c r="B26" s="23">
        <v>198</v>
      </c>
      <c r="C26" s="28">
        <v>30</v>
      </c>
      <c r="D26" s="28">
        <v>46</v>
      </c>
      <c r="E26" s="26">
        <v>65.579466253730004</v>
      </c>
      <c r="F26" s="43">
        <v>1.5333333333333334</v>
      </c>
    </row>
    <row r="27" spans="1:6" x14ac:dyDescent="0.25">
      <c r="A27" s="28" t="s">
        <v>153</v>
      </c>
      <c r="B27" s="23">
        <v>3000</v>
      </c>
      <c r="C27" s="28">
        <v>43</v>
      </c>
      <c r="D27" s="28">
        <v>57</v>
      </c>
      <c r="E27" s="26">
        <v>63.549651983717474</v>
      </c>
      <c r="F27" s="43">
        <v>1.3255813953488371</v>
      </c>
    </row>
    <row r="28" spans="1:6" x14ac:dyDescent="0.25">
      <c r="A28" s="28" t="s">
        <v>157</v>
      </c>
      <c r="B28" s="23">
        <v>2470</v>
      </c>
      <c r="C28" s="28">
        <v>28</v>
      </c>
      <c r="D28" s="28">
        <v>39</v>
      </c>
      <c r="E28" s="26">
        <v>53.90981903650885</v>
      </c>
      <c r="F28" s="43">
        <v>1.3928571428571428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workbookViewId="0">
      <selection activeCell="D32" sqref="A32:XFD1048576"/>
    </sheetView>
  </sheetViews>
  <sheetFormatPr defaultColWidth="0" defaultRowHeight="15" zeroHeight="1" x14ac:dyDescent="0.25"/>
  <cols>
    <col min="1" max="1" width="17.42578125" customWidth="1"/>
    <col min="2" max="2" width="13" customWidth="1"/>
    <col min="3" max="3" width="22.5703125" style="36" bestFit="1" customWidth="1"/>
    <col min="4" max="6" width="13.7109375" customWidth="1"/>
    <col min="7" max="7" width="13.7109375" style="36" customWidth="1"/>
    <col min="8" max="9" width="13.7109375" customWidth="1"/>
    <col min="10" max="10" width="16.5703125" customWidth="1"/>
    <col min="11" max="11" width="13.7109375" customWidth="1"/>
    <col min="12" max="16384" width="9.140625" hidden="1"/>
  </cols>
  <sheetData>
    <row r="1" spans="1:11" s="3" customFormat="1" ht="18.75" x14ac:dyDescent="0.3">
      <c r="A1" s="55" t="s">
        <v>159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3" customFormat="1" x14ac:dyDescent="0.25">
      <c r="C2" s="36"/>
      <c r="G2" s="36"/>
    </row>
    <row r="3" spans="1:11" x14ac:dyDescent="0.25">
      <c r="A3" s="41"/>
      <c r="B3" s="41"/>
      <c r="C3" s="41"/>
      <c r="D3" s="41" t="s">
        <v>0</v>
      </c>
      <c r="E3" s="41" t="s">
        <v>1</v>
      </c>
      <c r="F3" s="41" t="s">
        <v>2</v>
      </c>
      <c r="G3" s="41" t="s">
        <v>97</v>
      </c>
      <c r="H3" s="41" t="s">
        <v>7</v>
      </c>
      <c r="I3" s="41" t="s">
        <v>8</v>
      </c>
      <c r="J3" s="41" t="s">
        <v>14</v>
      </c>
      <c r="K3" s="41" t="s">
        <v>86</v>
      </c>
    </row>
    <row r="4" spans="1:11" s="36" customFormat="1" x14ac:dyDescent="0.25">
      <c r="A4" s="49" t="s">
        <v>43</v>
      </c>
      <c r="B4" s="49" t="s">
        <v>4</v>
      </c>
      <c r="C4" s="28" t="s">
        <v>75</v>
      </c>
      <c r="D4" s="37">
        <v>136</v>
      </c>
      <c r="E4" s="37">
        <v>525</v>
      </c>
      <c r="F4" s="37">
        <v>5191</v>
      </c>
      <c r="G4" s="37">
        <v>1264</v>
      </c>
      <c r="H4" s="37">
        <v>255</v>
      </c>
      <c r="I4" s="37">
        <v>0</v>
      </c>
      <c r="J4" s="37">
        <v>7371</v>
      </c>
      <c r="K4" s="37">
        <f>SUM(E4:I4)</f>
        <v>7235</v>
      </c>
    </row>
    <row r="5" spans="1:11" s="36" customFormat="1" x14ac:dyDescent="0.25">
      <c r="A5" s="50"/>
      <c r="B5" s="50"/>
      <c r="C5" s="28" t="s">
        <v>76</v>
      </c>
      <c r="D5" s="23">
        <v>546</v>
      </c>
      <c r="E5" s="23">
        <v>1491</v>
      </c>
      <c r="F5" s="23">
        <v>10969</v>
      </c>
      <c r="G5" s="23">
        <v>2878</v>
      </c>
      <c r="H5" s="23">
        <v>393</v>
      </c>
      <c r="I5" s="23">
        <v>0</v>
      </c>
      <c r="J5" s="23">
        <v>16277</v>
      </c>
      <c r="K5" s="37">
        <f t="shared" ref="K5:K8" si="0">SUM(E5:I5)</f>
        <v>15731</v>
      </c>
    </row>
    <row r="6" spans="1:11" s="36" customFormat="1" x14ac:dyDescent="0.25">
      <c r="A6" s="50"/>
      <c r="B6" s="50"/>
      <c r="C6" s="28" t="s">
        <v>77</v>
      </c>
      <c r="D6" s="23">
        <v>232</v>
      </c>
      <c r="E6" s="23">
        <v>589</v>
      </c>
      <c r="F6" s="23">
        <v>3940</v>
      </c>
      <c r="G6" s="23">
        <v>980</v>
      </c>
      <c r="H6" s="23">
        <v>102</v>
      </c>
      <c r="I6" s="23">
        <v>0</v>
      </c>
      <c r="J6" s="23">
        <v>5843</v>
      </c>
      <c r="K6" s="37">
        <f t="shared" si="0"/>
        <v>5611</v>
      </c>
    </row>
    <row r="7" spans="1:11" s="36" customFormat="1" x14ac:dyDescent="0.25">
      <c r="A7" s="50"/>
      <c r="B7" s="50"/>
      <c r="C7" s="28" t="s">
        <v>78</v>
      </c>
      <c r="D7" s="23">
        <v>508</v>
      </c>
      <c r="E7" s="23">
        <v>333</v>
      </c>
      <c r="F7" s="23">
        <v>7917</v>
      </c>
      <c r="G7" s="23">
        <v>2121</v>
      </c>
      <c r="H7" s="23">
        <v>2352</v>
      </c>
      <c r="I7" s="23">
        <v>0</v>
      </c>
      <c r="J7" s="23">
        <v>13231</v>
      </c>
      <c r="K7" s="37">
        <f t="shared" si="0"/>
        <v>12723</v>
      </c>
    </row>
    <row r="8" spans="1:11" ht="15" customHeight="1" x14ac:dyDescent="0.25">
      <c r="A8" s="50"/>
      <c r="B8" s="50"/>
      <c r="C8" s="28" t="s">
        <v>83</v>
      </c>
      <c r="D8" s="23">
        <f>SUM(D4:D7)</f>
        <v>1422</v>
      </c>
      <c r="E8" s="23">
        <f t="shared" ref="E8:J8" si="1">SUM(E4:E7)</f>
        <v>2938</v>
      </c>
      <c r="F8" s="23">
        <f t="shared" si="1"/>
        <v>28017</v>
      </c>
      <c r="G8" s="23">
        <f t="shared" si="1"/>
        <v>7243</v>
      </c>
      <c r="H8" s="23">
        <f t="shared" si="1"/>
        <v>3102</v>
      </c>
      <c r="I8" s="23">
        <f t="shared" si="1"/>
        <v>0</v>
      </c>
      <c r="J8" s="23">
        <f t="shared" si="1"/>
        <v>42722</v>
      </c>
      <c r="K8" s="37">
        <f t="shared" si="0"/>
        <v>41300</v>
      </c>
    </row>
    <row r="9" spans="1:11" s="36" customFormat="1" x14ac:dyDescent="0.25">
      <c r="A9" s="50"/>
      <c r="B9" s="49" t="s">
        <v>3</v>
      </c>
      <c r="C9" s="28" t="s">
        <v>79</v>
      </c>
      <c r="D9" s="23">
        <v>2</v>
      </c>
      <c r="E9" s="23">
        <v>2787</v>
      </c>
      <c r="F9" s="23">
        <v>961</v>
      </c>
      <c r="G9" s="23">
        <v>55</v>
      </c>
      <c r="H9" s="23">
        <v>2</v>
      </c>
      <c r="I9" s="23">
        <v>6019</v>
      </c>
      <c r="J9" s="23">
        <v>9826</v>
      </c>
      <c r="K9" s="23">
        <f>SUM(E9:I9)</f>
        <v>9824</v>
      </c>
    </row>
    <row r="10" spans="1:11" s="36" customFormat="1" x14ac:dyDescent="0.25">
      <c r="A10" s="50"/>
      <c r="B10" s="50"/>
      <c r="C10" s="28" t="s">
        <v>80</v>
      </c>
      <c r="D10" s="23">
        <v>88</v>
      </c>
      <c r="E10" s="23">
        <v>12120</v>
      </c>
      <c r="F10" s="23">
        <v>8836</v>
      </c>
      <c r="G10" s="23">
        <v>1087</v>
      </c>
      <c r="H10" s="23">
        <v>86</v>
      </c>
      <c r="I10" s="23">
        <v>25826</v>
      </c>
      <c r="J10" s="23">
        <v>48043</v>
      </c>
      <c r="K10" s="23">
        <f t="shared" ref="K10:K13" si="2">SUM(E10:I10)</f>
        <v>47955</v>
      </c>
    </row>
    <row r="11" spans="1:11" s="36" customFormat="1" x14ac:dyDescent="0.25">
      <c r="A11" s="50"/>
      <c r="B11" s="50"/>
      <c r="C11" s="28" t="s">
        <v>81</v>
      </c>
      <c r="D11" s="23">
        <v>35</v>
      </c>
      <c r="E11" s="23">
        <v>3328</v>
      </c>
      <c r="F11" s="23">
        <v>4067</v>
      </c>
      <c r="G11" s="23">
        <v>253</v>
      </c>
      <c r="H11" s="23">
        <v>15</v>
      </c>
      <c r="I11" s="23">
        <v>6347</v>
      </c>
      <c r="J11" s="23">
        <v>14045</v>
      </c>
      <c r="K11" s="23">
        <f t="shared" si="2"/>
        <v>14010</v>
      </c>
    </row>
    <row r="12" spans="1:11" s="36" customFormat="1" x14ac:dyDescent="0.25">
      <c r="A12" s="50"/>
      <c r="B12" s="50"/>
      <c r="C12" s="28" t="s">
        <v>82</v>
      </c>
      <c r="D12" s="23">
        <v>51</v>
      </c>
      <c r="E12" s="23">
        <v>504</v>
      </c>
      <c r="F12" s="23">
        <v>2895</v>
      </c>
      <c r="G12" s="23">
        <v>644</v>
      </c>
      <c r="H12" s="23">
        <v>236</v>
      </c>
      <c r="I12" s="23">
        <v>6525</v>
      </c>
      <c r="J12" s="23">
        <v>10855</v>
      </c>
      <c r="K12" s="23">
        <f t="shared" si="2"/>
        <v>10804</v>
      </c>
    </row>
    <row r="13" spans="1:11" x14ac:dyDescent="0.25">
      <c r="A13" s="50"/>
      <c r="B13" s="50"/>
      <c r="C13" s="28" t="s">
        <v>83</v>
      </c>
      <c r="D13" s="23">
        <f>SUM(D9:D12)</f>
        <v>176</v>
      </c>
      <c r="E13" s="23">
        <f t="shared" ref="E13:J13" si="3">SUM(E9:E12)</f>
        <v>18739</v>
      </c>
      <c r="F13" s="23">
        <f t="shared" si="3"/>
        <v>16759</v>
      </c>
      <c r="G13" s="23">
        <f t="shared" si="3"/>
        <v>2039</v>
      </c>
      <c r="H13" s="23">
        <f t="shared" si="3"/>
        <v>339</v>
      </c>
      <c r="I13" s="23">
        <f t="shared" si="3"/>
        <v>44717</v>
      </c>
      <c r="J13" s="23">
        <f t="shared" si="3"/>
        <v>82769</v>
      </c>
      <c r="K13" s="23">
        <f t="shared" si="2"/>
        <v>82593</v>
      </c>
    </row>
    <row r="14" spans="1:11" s="36" customFormat="1" x14ac:dyDescent="0.25">
      <c r="A14" s="50"/>
      <c r="B14" s="30" t="s">
        <v>85</v>
      </c>
      <c r="C14" s="28"/>
      <c r="D14" s="23">
        <v>24</v>
      </c>
      <c r="E14" s="23">
        <v>22169</v>
      </c>
      <c r="F14" s="23">
        <v>90529</v>
      </c>
      <c r="G14" s="23">
        <v>468</v>
      </c>
      <c r="H14" s="23">
        <v>220</v>
      </c>
      <c r="I14" s="23">
        <v>992</v>
      </c>
      <c r="J14" s="23">
        <v>114402</v>
      </c>
      <c r="K14" s="23">
        <f>SUM(E14:I14)</f>
        <v>114378</v>
      </c>
    </row>
    <row r="15" spans="1:11" s="36" customFormat="1" x14ac:dyDescent="0.25">
      <c r="A15" s="50"/>
      <c r="B15" s="30" t="s">
        <v>74</v>
      </c>
      <c r="C15" s="28"/>
      <c r="D15" s="23">
        <v>2</v>
      </c>
      <c r="E15" s="23">
        <v>24497</v>
      </c>
      <c r="F15" s="23">
        <v>81586</v>
      </c>
      <c r="G15" s="23">
        <v>4</v>
      </c>
      <c r="H15" s="23">
        <v>207</v>
      </c>
      <c r="I15" s="23">
        <v>9</v>
      </c>
      <c r="J15" s="23">
        <v>106305</v>
      </c>
      <c r="K15" s="23">
        <f t="shared" ref="K15:K16" si="4">SUM(E15:I15)</f>
        <v>106303</v>
      </c>
    </row>
    <row r="16" spans="1:11" s="36" customFormat="1" x14ac:dyDescent="0.25">
      <c r="A16" s="50"/>
      <c r="B16" s="30" t="s">
        <v>84</v>
      </c>
      <c r="C16" s="28"/>
      <c r="D16" s="23"/>
      <c r="E16" s="23"/>
      <c r="F16" s="23"/>
      <c r="G16" s="23"/>
      <c r="H16" s="23"/>
      <c r="I16" s="23"/>
      <c r="J16" s="23"/>
      <c r="K16" s="23">
        <f t="shared" si="4"/>
        <v>0</v>
      </c>
    </row>
    <row r="17" spans="1:11" x14ac:dyDescent="0.25">
      <c r="A17" s="50"/>
      <c r="B17" s="38" t="s">
        <v>5</v>
      </c>
      <c r="C17" s="28"/>
      <c r="D17" s="12">
        <f>SUM(D8,D13:D16)</f>
        <v>1624</v>
      </c>
      <c r="E17" s="12">
        <f t="shared" ref="E17:J17" si="5">SUM(E8,E13:E16)</f>
        <v>68343</v>
      </c>
      <c r="F17" s="12">
        <f t="shared" si="5"/>
        <v>216891</v>
      </c>
      <c r="G17" s="12">
        <f t="shared" si="5"/>
        <v>9754</v>
      </c>
      <c r="H17" s="12">
        <f t="shared" si="5"/>
        <v>3868</v>
      </c>
      <c r="I17" s="12">
        <f t="shared" si="5"/>
        <v>45718</v>
      </c>
      <c r="J17" s="12">
        <f t="shared" si="5"/>
        <v>346198</v>
      </c>
      <c r="K17" s="12">
        <f>SUM(E17:I17)</f>
        <v>344574</v>
      </c>
    </row>
    <row r="18" spans="1:11" x14ac:dyDescent="0.25">
      <c r="A18" s="49" t="s">
        <v>44</v>
      </c>
      <c r="B18" s="49" t="s">
        <v>4</v>
      </c>
      <c r="C18" s="28" t="s">
        <v>75</v>
      </c>
      <c r="D18" s="27">
        <v>1.948021</v>
      </c>
      <c r="E18" s="27">
        <v>12.995167</v>
      </c>
      <c r="F18" s="27">
        <v>98.663314999999997</v>
      </c>
      <c r="G18" s="27">
        <v>49.72</v>
      </c>
      <c r="H18" s="27">
        <v>4.7699999999999996</v>
      </c>
      <c r="I18" s="27">
        <v>0</v>
      </c>
      <c r="J18" s="27">
        <v>168.102056</v>
      </c>
      <c r="K18" s="27">
        <f>SUM(E18:I18)</f>
        <v>166.148482</v>
      </c>
    </row>
    <row r="19" spans="1:11" x14ac:dyDescent="0.25">
      <c r="A19" s="50"/>
      <c r="B19" s="50"/>
      <c r="C19" s="28" t="s">
        <v>76</v>
      </c>
      <c r="D19" s="27">
        <v>11.990496</v>
      </c>
      <c r="E19" s="27">
        <v>20.482579999999999</v>
      </c>
      <c r="F19" s="27">
        <v>205.16134299999999</v>
      </c>
      <c r="G19" s="27">
        <v>64.92</v>
      </c>
      <c r="H19" s="27">
        <v>6.76</v>
      </c>
      <c r="I19" s="27">
        <v>0</v>
      </c>
      <c r="J19" s="27">
        <v>309.32254699999999</v>
      </c>
      <c r="K19" s="27">
        <f t="shared" ref="K19:K30" si="6">SUM(E19:I19)</f>
        <v>297.32392299999998</v>
      </c>
    </row>
    <row r="20" spans="1:11" x14ac:dyDescent="0.25">
      <c r="A20" s="50"/>
      <c r="B20" s="50"/>
      <c r="C20" s="28" t="s">
        <v>77</v>
      </c>
      <c r="D20" s="27">
        <v>7.1873630000000004</v>
      </c>
      <c r="E20" s="27">
        <v>21.353370999999999</v>
      </c>
      <c r="F20" s="27">
        <v>201.35302999999999</v>
      </c>
      <c r="G20" s="27">
        <v>57.67</v>
      </c>
      <c r="H20" s="27">
        <v>4.8499999999999996</v>
      </c>
      <c r="I20" s="27">
        <v>0</v>
      </c>
      <c r="J20" s="27">
        <v>292.40806199999997</v>
      </c>
      <c r="K20" s="27">
        <f t="shared" si="6"/>
        <v>285.22640100000001</v>
      </c>
    </row>
    <row r="21" spans="1:11" s="3" customFormat="1" x14ac:dyDescent="0.25">
      <c r="A21" s="50"/>
      <c r="B21" s="50"/>
      <c r="C21" s="28" t="s">
        <v>78</v>
      </c>
      <c r="D21" s="27">
        <v>2.8024990000000001</v>
      </c>
      <c r="E21" s="27">
        <v>1.585828</v>
      </c>
      <c r="F21" s="27">
        <v>45.352707000000002</v>
      </c>
      <c r="G21" s="27">
        <v>13.22</v>
      </c>
      <c r="H21" s="27">
        <v>17.649999999999999</v>
      </c>
      <c r="I21" s="27">
        <v>0</v>
      </c>
      <c r="J21" s="27">
        <v>80.613056999999998</v>
      </c>
      <c r="K21" s="27">
        <f t="shared" si="6"/>
        <v>77.808535000000006</v>
      </c>
    </row>
    <row r="22" spans="1:11" x14ac:dyDescent="0.25">
      <c r="A22" s="50"/>
      <c r="B22" s="50"/>
      <c r="C22" s="28" t="s">
        <v>83</v>
      </c>
      <c r="D22" s="27">
        <f>SUM(D18:D21)</f>
        <v>23.928379000000003</v>
      </c>
      <c r="E22" s="27">
        <f t="shared" ref="E22:J22" si="7">SUM(E18:E21)</f>
        <v>56.416946000000003</v>
      </c>
      <c r="F22" s="27">
        <f t="shared" si="7"/>
        <v>550.530395</v>
      </c>
      <c r="G22" s="27">
        <f t="shared" si="7"/>
        <v>185.53</v>
      </c>
      <c r="H22" s="27">
        <f>SUM(H18:H21)</f>
        <v>34.03</v>
      </c>
      <c r="I22" s="27">
        <f t="shared" si="7"/>
        <v>0</v>
      </c>
      <c r="J22" s="27">
        <f t="shared" si="7"/>
        <v>850.44572199999993</v>
      </c>
      <c r="K22" s="27">
        <f t="shared" si="6"/>
        <v>826.507341</v>
      </c>
    </row>
    <row r="23" spans="1:11" x14ac:dyDescent="0.25">
      <c r="A23" s="50"/>
      <c r="B23" s="49" t="s">
        <v>3</v>
      </c>
      <c r="C23" s="28" t="s">
        <v>79</v>
      </c>
      <c r="D23" s="27">
        <v>5.5681000000000001E-2</v>
      </c>
      <c r="E23" s="27">
        <v>31.469263000000002</v>
      </c>
      <c r="F23" s="27">
        <v>18.513567999999999</v>
      </c>
      <c r="G23" s="27">
        <v>1.1399999999999999</v>
      </c>
      <c r="H23" s="27">
        <v>0.01</v>
      </c>
      <c r="I23" s="27">
        <v>110.32</v>
      </c>
      <c r="J23" s="27">
        <v>161.51017200000001</v>
      </c>
      <c r="K23" s="27">
        <f t="shared" si="6"/>
        <v>161.452831</v>
      </c>
    </row>
    <row r="24" spans="1:11" x14ac:dyDescent="0.25">
      <c r="A24" s="50"/>
      <c r="B24" s="50"/>
      <c r="C24" s="28" t="s">
        <v>80</v>
      </c>
      <c r="D24" s="27">
        <v>0.96171200000000001</v>
      </c>
      <c r="E24" s="27">
        <v>114.697253</v>
      </c>
      <c r="F24" s="27">
        <v>117.50767500000001</v>
      </c>
      <c r="G24" s="27">
        <v>19.91</v>
      </c>
      <c r="H24" s="27">
        <v>1.0900000000000001</v>
      </c>
      <c r="I24" s="27">
        <v>391.6</v>
      </c>
      <c r="J24" s="27">
        <v>645.77665300000001</v>
      </c>
      <c r="K24" s="27">
        <f t="shared" si="6"/>
        <v>644.80492800000002</v>
      </c>
    </row>
    <row r="25" spans="1:11" x14ac:dyDescent="0.25">
      <c r="A25" s="50"/>
      <c r="B25" s="50"/>
      <c r="C25" s="28" t="s">
        <v>81</v>
      </c>
      <c r="D25" s="27">
        <v>0.73394800000000004</v>
      </c>
      <c r="E25" s="27">
        <v>79.361896000000002</v>
      </c>
      <c r="F25" s="27">
        <v>90.425593000000006</v>
      </c>
      <c r="G25" s="27">
        <v>9.8000000000000007</v>
      </c>
      <c r="H25" s="27">
        <v>0.35</v>
      </c>
      <c r="I25" s="27">
        <v>207.81</v>
      </c>
      <c r="J25" s="27">
        <v>388.48526600000002</v>
      </c>
      <c r="K25" s="27">
        <f t="shared" si="6"/>
        <v>387.74748899999997</v>
      </c>
    </row>
    <row r="26" spans="1:11" x14ac:dyDescent="0.25">
      <c r="A26" s="50"/>
      <c r="B26" s="50"/>
      <c r="C26" s="28" t="s">
        <v>82</v>
      </c>
      <c r="D26" s="27">
        <v>0.184277</v>
      </c>
      <c r="E26" s="27">
        <v>1.7809759999999999</v>
      </c>
      <c r="F26" s="27">
        <v>13.488692</v>
      </c>
      <c r="G26" s="27">
        <v>2.62</v>
      </c>
      <c r="H26" s="27">
        <v>1.3</v>
      </c>
      <c r="I26" s="27">
        <v>37.14</v>
      </c>
      <c r="J26" s="27">
        <v>56.516796999999997</v>
      </c>
      <c r="K26" s="27">
        <f t="shared" si="6"/>
        <v>56.329667999999998</v>
      </c>
    </row>
    <row r="27" spans="1:11" x14ac:dyDescent="0.25">
      <c r="A27" s="50"/>
      <c r="B27" s="50"/>
      <c r="C27" s="28" t="s">
        <v>83</v>
      </c>
      <c r="D27" s="27">
        <f>SUM(D23:D26)</f>
        <v>1.9356180000000001</v>
      </c>
      <c r="E27" s="27">
        <f t="shared" ref="E27:J27" si="8">SUM(E23:E26)</f>
        <v>227.30938800000001</v>
      </c>
      <c r="F27" s="27">
        <f t="shared" si="8"/>
        <v>239.93552800000003</v>
      </c>
      <c r="G27" s="27">
        <f t="shared" si="8"/>
        <v>33.47</v>
      </c>
      <c r="H27" s="27">
        <f t="shared" si="8"/>
        <v>2.75</v>
      </c>
      <c r="I27" s="27">
        <f t="shared" si="8"/>
        <v>746.87</v>
      </c>
      <c r="J27" s="27">
        <f t="shared" si="8"/>
        <v>1252.288888</v>
      </c>
      <c r="K27" s="27">
        <f t="shared" si="6"/>
        <v>1250.334916</v>
      </c>
    </row>
    <row r="28" spans="1:11" x14ac:dyDescent="0.25">
      <c r="A28" s="50"/>
      <c r="B28" s="30" t="s">
        <v>85</v>
      </c>
      <c r="C28" s="28"/>
      <c r="D28" s="27">
        <v>0.14932999999999999</v>
      </c>
      <c r="E28" s="27">
        <v>63.122048999999997</v>
      </c>
      <c r="F28" s="27">
        <v>416.11889600000001</v>
      </c>
      <c r="G28" s="27">
        <v>1.39</v>
      </c>
      <c r="H28" s="27">
        <v>0.69</v>
      </c>
      <c r="I28" s="27">
        <v>6.1</v>
      </c>
      <c r="J28" s="27">
        <v>487.577065</v>
      </c>
      <c r="K28" s="27">
        <f t="shared" si="6"/>
        <v>487.42094500000002</v>
      </c>
    </row>
    <row r="29" spans="1:11" x14ac:dyDescent="0.25">
      <c r="A29" s="50"/>
      <c r="B29" s="30" t="s">
        <v>74</v>
      </c>
      <c r="C29" s="28"/>
      <c r="D29" s="27">
        <v>3.104E-3</v>
      </c>
      <c r="E29" s="27">
        <v>104.20930199999999</v>
      </c>
      <c r="F29" s="27">
        <v>541.12492999999995</v>
      </c>
      <c r="G29" s="27">
        <v>0.01</v>
      </c>
      <c r="H29" s="27">
        <v>1.32</v>
      </c>
      <c r="I29" s="27">
        <v>0.04</v>
      </c>
      <c r="J29" s="27">
        <v>646.70710699999995</v>
      </c>
      <c r="K29" s="27">
        <f t="shared" si="6"/>
        <v>646.70423199999993</v>
      </c>
    </row>
    <row r="30" spans="1:11" x14ac:dyDescent="0.25">
      <c r="A30" s="50"/>
      <c r="B30" s="30" t="s">
        <v>84</v>
      </c>
      <c r="C30" s="28"/>
      <c r="D30" s="27"/>
      <c r="E30" s="27"/>
      <c r="F30" s="27"/>
      <c r="G30" s="27"/>
      <c r="H30" s="27"/>
      <c r="I30" s="27"/>
      <c r="J30" s="27"/>
      <c r="K30" s="27">
        <f t="shared" si="6"/>
        <v>0</v>
      </c>
    </row>
    <row r="31" spans="1:11" x14ac:dyDescent="0.25">
      <c r="A31" s="50"/>
      <c r="B31" s="38" t="s">
        <v>5</v>
      </c>
      <c r="C31" s="28"/>
      <c r="D31" s="1">
        <f>SUM(D22,D27:D30)</f>
        <v>26.016431000000004</v>
      </c>
      <c r="E31" s="1">
        <f t="shared" ref="E31:I31" si="9">SUM(E22,E27:E30)</f>
        <v>451.05768499999999</v>
      </c>
      <c r="F31" s="1">
        <f t="shared" si="9"/>
        <v>1747.7097489999999</v>
      </c>
      <c r="G31" s="1">
        <f t="shared" si="9"/>
        <v>220.39999999999998</v>
      </c>
      <c r="H31" s="1">
        <f t="shared" si="9"/>
        <v>38.79</v>
      </c>
      <c r="I31" s="1">
        <f t="shared" si="9"/>
        <v>753.01</v>
      </c>
      <c r="J31" s="1">
        <f>SUM(J22,J27:J30)</f>
        <v>3237.0187820000001</v>
      </c>
      <c r="K31" s="1">
        <f>SUM(E31:I31)</f>
        <v>3210.9674340000001</v>
      </c>
    </row>
    <row r="34" spans="5:10" hidden="1" x14ac:dyDescent="0.25">
      <c r="E34" s="11"/>
      <c r="F34" s="11"/>
      <c r="H34" s="11"/>
      <c r="I34" s="11"/>
      <c r="J34" s="11"/>
    </row>
    <row r="35" spans="5:10" hidden="1" x14ac:dyDescent="0.25">
      <c r="E35" s="11"/>
      <c r="F35" s="11"/>
      <c r="H35" s="11"/>
      <c r="I35" s="11"/>
      <c r="J35" s="11"/>
    </row>
  </sheetData>
  <mergeCells count="7">
    <mergeCell ref="A1:K1"/>
    <mergeCell ref="B4:B8"/>
    <mergeCell ref="B9:B13"/>
    <mergeCell ref="A18:A31"/>
    <mergeCell ref="B18:B22"/>
    <mergeCell ref="B23:B27"/>
    <mergeCell ref="A4:A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"/>
  <sheetViews>
    <sheetView workbookViewId="0">
      <selection activeCell="E11" sqref="A11:XFD1048576"/>
    </sheetView>
  </sheetViews>
  <sheetFormatPr defaultColWidth="0" defaultRowHeight="15" zeroHeight="1" x14ac:dyDescent="0.25"/>
  <cols>
    <col min="1" max="1" width="17.140625" customWidth="1"/>
    <col min="2" max="11" width="16.7109375" customWidth="1"/>
    <col min="15" max="16384" width="9.140625" hidden="1"/>
  </cols>
  <sheetData>
    <row r="1" spans="1:14" s="15" customFormat="1" ht="18.75" x14ac:dyDescent="0.3">
      <c r="A1" s="55" t="s">
        <v>160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4" s="15" customFormat="1" x14ac:dyDescent="0.25"/>
    <row r="3" spans="1:14" s="17" customFormat="1" ht="45" x14ac:dyDescent="0.25">
      <c r="A3" s="42" t="s">
        <v>6</v>
      </c>
      <c r="B3" s="42" t="s">
        <v>87</v>
      </c>
      <c r="C3" s="42" t="s">
        <v>9</v>
      </c>
      <c r="D3" s="42" t="s">
        <v>10</v>
      </c>
      <c r="E3" s="42" t="s">
        <v>11</v>
      </c>
      <c r="F3" s="42" t="s">
        <v>88</v>
      </c>
      <c r="G3" s="42" t="s">
        <v>89</v>
      </c>
      <c r="H3" s="42" t="s">
        <v>90</v>
      </c>
      <c r="I3" s="42" t="s">
        <v>91</v>
      </c>
      <c r="J3" s="42" t="s">
        <v>12</v>
      </c>
      <c r="K3" s="42" t="s">
        <v>13</v>
      </c>
    </row>
    <row r="4" spans="1:14" x14ac:dyDescent="0.25">
      <c r="A4" s="28" t="s">
        <v>14</v>
      </c>
      <c r="B4" s="23">
        <v>346198</v>
      </c>
      <c r="C4" s="23">
        <v>3670</v>
      </c>
      <c r="D4" s="23">
        <v>4743</v>
      </c>
      <c r="E4" s="19">
        <v>4743</v>
      </c>
      <c r="F4" s="29">
        <v>5655.51</v>
      </c>
      <c r="G4" s="29">
        <v>5655.51</v>
      </c>
      <c r="H4" s="26">
        <v>1</v>
      </c>
      <c r="I4" s="24">
        <v>1.5409999999999999</v>
      </c>
      <c r="J4" s="23">
        <v>3545</v>
      </c>
      <c r="K4" s="18">
        <v>44047195.299999997</v>
      </c>
      <c r="N4" s="39"/>
    </row>
    <row r="5" spans="1:14" x14ac:dyDescent="0.25">
      <c r="A5" s="28" t="s">
        <v>0</v>
      </c>
      <c r="B5" s="23">
        <v>1624</v>
      </c>
      <c r="C5" s="23">
        <v>2</v>
      </c>
      <c r="D5" s="23">
        <v>2</v>
      </c>
      <c r="E5" s="19">
        <v>5.72</v>
      </c>
      <c r="F5" s="29">
        <v>2.89</v>
      </c>
      <c r="G5" s="29">
        <v>8.7799999999999994</v>
      </c>
      <c r="H5" s="26">
        <v>0.32900000000000001</v>
      </c>
      <c r="I5" s="24">
        <v>1.4430000000000001</v>
      </c>
      <c r="J5" s="23">
        <v>2</v>
      </c>
      <c r="K5" s="18">
        <v>41726.400000000001</v>
      </c>
      <c r="N5" s="39"/>
    </row>
    <row r="6" spans="1:14" x14ac:dyDescent="0.25">
      <c r="A6" s="28" t="s">
        <v>1</v>
      </c>
      <c r="B6" s="23">
        <v>68343</v>
      </c>
      <c r="C6" s="23">
        <v>1021</v>
      </c>
      <c r="D6" s="23">
        <v>1405</v>
      </c>
      <c r="E6" s="19">
        <v>1184.4100000000001</v>
      </c>
      <c r="F6" s="29">
        <v>1746.75</v>
      </c>
      <c r="G6" s="29">
        <v>1467.6</v>
      </c>
      <c r="H6" s="26">
        <v>1.19</v>
      </c>
      <c r="I6" s="24">
        <v>1.7110000000000001</v>
      </c>
      <c r="J6" s="23">
        <v>995</v>
      </c>
      <c r="K6" s="18">
        <v>12854368.5</v>
      </c>
      <c r="N6" s="39"/>
    </row>
    <row r="7" spans="1:14" x14ac:dyDescent="0.25">
      <c r="A7" s="28" t="s">
        <v>2</v>
      </c>
      <c r="B7" s="23">
        <v>216891</v>
      </c>
      <c r="C7" s="23">
        <v>892</v>
      </c>
      <c r="D7" s="23">
        <v>1050</v>
      </c>
      <c r="E7" s="19">
        <v>1263.07</v>
      </c>
      <c r="F7" s="29">
        <v>1018.25</v>
      </c>
      <c r="G7" s="29">
        <v>1264.08</v>
      </c>
      <c r="H7" s="26">
        <v>0.80600000000000005</v>
      </c>
      <c r="I7" s="24">
        <v>1.1419999999999999</v>
      </c>
      <c r="J7" s="23">
        <v>877</v>
      </c>
      <c r="K7" s="18">
        <v>8457081.6699999999</v>
      </c>
      <c r="N7" s="39"/>
    </row>
    <row r="8" spans="1:14" x14ac:dyDescent="0.25">
      <c r="A8" s="28" t="s">
        <v>7</v>
      </c>
      <c r="B8" s="23">
        <v>3868</v>
      </c>
      <c r="C8" s="23">
        <v>4</v>
      </c>
      <c r="D8" s="23">
        <v>4</v>
      </c>
      <c r="E8" s="19">
        <v>7.33</v>
      </c>
      <c r="F8" s="29">
        <v>6.75</v>
      </c>
      <c r="G8" s="29">
        <v>9.81</v>
      </c>
      <c r="H8" s="26">
        <v>0.68799999999999994</v>
      </c>
      <c r="I8" s="24">
        <v>1.6870000000000001</v>
      </c>
      <c r="J8" s="23">
        <v>4</v>
      </c>
      <c r="K8" s="18">
        <v>65741.039999999994</v>
      </c>
      <c r="N8" s="39"/>
    </row>
    <row r="9" spans="1:14" s="36" customFormat="1" x14ac:dyDescent="0.25">
      <c r="A9" s="28" t="s">
        <v>97</v>
      </c>
      <c r="B9" s="23">
        <v>9754</v>
      </c>
      <c r="C9" s="23">
        <v>78</v>
      </c>
      <c r="D9" s="23">
        <v>96</v>
      </c>
      <c r="E9" s="19">
        <v>106.72</v>
      </c>
      <c r="F9" s="29">
        <v>139.75</v>
      </c>
      <c r="G9" s="29">
        <v>153.22999999999999</v>
      </c>
      <c r="H9" s="26">
        <v>0.91200000000000003</v>
      </c>
      <c r="I9" s="24">
        <v>1.792</v>
      </c>
      <c r="J9" s="23">
        <v>76</v>
      </c>
      <c r="K9" s="18">
        <v>1497022.19</v>
      </c>
      <c r="N9" s="39"/>
    </row>
    <row r="10" spans="1:14" x14ac:dyDescent="0.25">
      <c r="A10" s="28" t="s">
        <v>8</v>
      </c>
      <c r="B10" s="23">
        <v>45718</v>
      </c>
      <c r="C10" s="23">
        <v>1673</v>
      </c>
      <c r="D10" s="23">
        <v>2186</v>
      </c>
      <c r="E10" s="19">
        <v>2175.75</v>
      </c>
      <c r="F10" s="29">
        <v>2741.12</v>
      </c>
      <c r="G10" s="29">
        <v>2752.02</v>
      </c>
      <c r="H10" s="26">
        <v>0.996</v>
      </c>
      <c r="I10" s="24">
        <v>1.6379999999999999</v>
      </c>
      <c r="J10" s="23">
        <v>1591</v>
      </c>
      <c r="K10" s="18">
        <v>21131255.600000001</v>
      </c>
      <c r="N10" s="39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8"/>
  <sheetViews>
    <sheetView workbookViewId="0">
      <selection activeCell="A19" sqref="A19:XFD1048576"/>
    </sheetView>
  </sheetViews>
  <sheetFormatPr defaultColWidth="0" defaultRowHeight="15" zeroHeight="1" x14ac:dyDescent="0.25"/>
  <cols>
    <col min="1" max="1" width="11.5703125" customWidth="1"/>
    <col min="2" max="2" width="17" customWidth="1"/>
    <col min="3" max="12" width="17.5703125" customWidth="1"/>
    <col min="13" max="16384" width="9.140625" hidden="1"/>
  </cols>
  <sheetData>
    <row r="1" spans="1:12" s="16" customFormat="1" ht="18.75" x14ac:dyDescent="0.3">
      <c r="A1" s="55" t="s">
        <v>161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16" customFormat="1" x14ac:dyDescent="0.25"/>
    <row r="3" spans="1:12" s="17" customFormat="1" ht="45" x14ac:dyDescent="0.25">
      <c r="A3" s="42" t="s">
        <v>15</v>
      </c>
      <c r="B3" s="42" t="s">
        <v>16</v>
      </c>
      <c r="C3" s="42" t="s">
        <v>87</v>
      </c>
      <c r="D3" s="42" t="s">
        <v>9</v>
      </c>
      <c r="E3" s="42" t="s">
        <v>10</v>
      </c>
      <c r="F3" s="42" t="s">
        <v>11</v>
      </c>
      <c r="G3" s="42" t="s">
        <v>88</v>
      </c>
      <c r="H3" s="42" t="s">
        <v>89</v>
      </c>
      <c r="I3" s="42" t="s">
        <v>90</v>
      </c>
      <c r="J3" s="42" t="s">
        <v>91</v>
      </c>
      <c r="K3" s="42" t="s">
        <v>12</v>
      </c>
      <c r="L3" s="42" t="s">
        <v>13</v>
      </c>
    </row>
    <row r="4" spans="1:12" x14ac:dyDescent="0.25">
      <c r="A4" s="51" t="s">
        <v>66</v>
      </c>
      <c r="B4" s="28" t="s">
        <v>17</v>
      </c>
      <c r="C4" s="23">
        <v>111514</v>
      </c>
      <c r="D4" s="23">
        <v>1469</v>
      </c>
      <c r="E4" s="23">
        <v>1989</v>
      </c>
      <c r="F4" s="19">
        <v>1897.39</v>
      </c>
      <c r="G4" s="26">
        <v>2623.5</v>
      </c>
      <c r="H4" s="26">
        <v>2463.31</v>
      </c>
      <c r="I4" s="26">
        <v>1.0649999999999999</v>
      </c>
      <c r="J4" s="24">
        <v>1.786</v>
      </c>
      <c r="K4" s="23">
        <v>1416</v>
      </c>
      <c r="L4" s="18">
        <v>20577442.600000001</v>
      </c>
    </row>
    <row r="5" spans="1:12" x14ac:dyDescent="0.25">
      <c r="A5" s="52"/>
      <c r="B5" s="28" t="s">
        <v>18</v>
      </c>
      <c r="C5" s="23">
        <v>234657</v>
      </c>
      <c r="D5" s="23">
        <v>2200</v>
      </c>
      <c r="E5" s="23">
        <v>2752</v>
      </c>
      <c r="F5" s="19">
        <v>2844.56</v>
      </c>
      <c r="G5" s="26">
        <v>3029.63</v>
      </c>
      <c r="H5" s="26">
        <v>3191.04</v>
      </c>
      <c r="I5" s="26">
        <v>0.94899999999999995</v>
      </c>
      <c r="J5" s="24">
        <v>1.377</v>
      </c>
      <c r="K5" s="23">
        <v>2128</v>
      </c>
      <c r="L5" s="18">
        <v>23452213.199999999</v>
      </c>
    </row>
    <row r="6" spans="1:12" x14ac:dyDescent="0.25">
      <c r="A6" s="53"/>
      <c r="B6" s="28" t="s">
        <v>19</v>
      </c>
      <c r="C6" s="23">
        <v>27</v>
      </c>
      <c r="D6" s="23">
        <v>1</v>
      </c>
      <c r="E6" s="23">
        <v>2</v>
      </c>
      <c r="F6" s="19">
        <v>1.05</v>
      </c>
      <c r="G6" s="26">
        <v>2.38</v>
      </c>
      <c r="H6" s="26">
        <v>1.1599999999999999</v>
      </c>
      <c r="I6" s="26">
        <v>2.048</v>
      </c>
      <c r="J6" s="24">
        <v>2.3759999999999999</v>
      </c>
      <c r="K6" s="23">
        <v>1</v>
      </c>
      <c r="L6" s="18">
        <v>17539.509999999998</v>
      </c>
    </row>
    <row r="7" spans="1:12" x14ac:dyDescent="0.25">
      <c r="A7" s="51" t="s">
        <v>20</v>
      </c>
      <c r="B7" s="28" t="s">
        <v>21</v>
      </c>
      <c r="C7" s="23">
        <v>59174</v>
      </c>
      <c r="D7" s="23">
        <v>858</v>
      </c>
      <c r="E7" s="23">
        <v>1119</v>
      </c>
      <c r="F7" s="19">
        <v>1088.81</v>
      </c>
      <c r="G7" s="26">
        <v>1348.78</v>
      </c>
      <c r="H7" s="26">
        <v>1295.08</v>
      </c>
      <c r="I7" s="26">
        <v>1.0409999999999999</v>
      </c>
      <c r="J7" s="24">
        <v>1.5720000000000001</v>
      </c>
      <c r="K7" s="23">
        <v>825</v>
      </c>
      <c r="L7" s="18">
        <v>10658349.6</v>
      </c>
    </row>
    <row r="8" spans="1:12" x14ac:dyDescent="0.25">
      <c r="A8" s="52"/>
      <c r="B8" s="28" t="s">
        <v>22</v>
      </c>
      <c r="C8" s="23">
        <v>40482</v>
      </c>
      <c r="D8" s="23">
        <v>594</v>
      </c>
      <c r="E8" s="23">
        <v>779</v>
      </c>
      <c r="F8" s="19">
        <v>735.54</v>
      </c>
      <c r="G8" s="26">
        <v>906.47</v>
      </c>
      <c r="H8" s="26">
        <v>872.98</v>
      </c>
      <c r="I8" s="26">
        <v>1.038</v>
      </c>
      <c r="J8" s="24">
        <v>1.526</v>
      </c>
      <c r="K8" s="23">
        <v>567</v>
      </c>
      <c r="L8" s="18">
        <v>7399590.4500000002</v>
      </c>
    </row>
    <row r="9" spans="1:12" x14ac:dyDescent="0.25">
      <c r="A9" s="52"/>
      <c r="B9" s="28" t="s">
        <v>23</v>
      </c>
      <c r="C9" s="23">
        <v>153807</v>
      </c>
      <c r="D9" s="23">
        <v>1549</v>
      </c>
      <c r="E9" s="23">
        <v>1989</v>
      </c>
      <c r="F9" s="19">
        <v>2078.83</v>
      </c>
      <c r="G9" s="26">
        <v>2337.4299999999998</v>
      </c>
      <c r="H9" s="26">
        <v>2445.2600000000002</v>
      </c>
      <c r="I9" s="26">
        <v>0.95599999999999996</v>
      </c>
      <c r="J9" s="24">
        <v>1.5089999999999999</v>
      </c>
      <c r="K9" s="23">
        <v>1513</v>
      </c>
      <c r="L9" s="18">
        <v>17180544.800000001</v>
      </c>
    </row>
    <row r="10" spans="1:12" x14ac:dyDescent="0.25">
      <c r="A10" s="52"/>
      <c r="B10" s="28" t="s">
        <v>24</v>
      </c>
      <c r="C10" s="23">
        <v>552</v>
      </c>
      <c r="D10" s="23">
        <v>3</v>
      </c>
      <c r="E10" s="23">
        <v>5</v>
      </c>
      <c r="F10" s="19">
        <v>7.81</v>
      </c>
      <c r="G10" s="26">
        <v>6.07</v>
      </c>
      <c r="H10" s="26">
        <v>8.86</v>
      </c>
      <c r="I10" s="26">
        <v>0.68600000000000005</v>
      </c>
      <c r="J10" s="24">
        <v>2.024</v>
      </c>
      <c r="K10" s="23">
        <v>3</v>
      </c>
      <c r="L10" s="18">
        <v>57445.11</v>
      </c>
    </row>
    <row r="11" spans="1:12" x14ac:dyDescent="0.25">
      <c r="A11" s="52"/>
      <c r="B11" s="28" t="s">
        <v>25</v>
      </c>
      <c r="C11" s="23">
        <v>4134</v>
      </c>
      <c r="D11" s="23">
        <v>55</v>
      </c>
      <c r="E11" s="23">
        <v>76</v>
      </c>
      <c r="F11" s="19">
        <v>60.03</v>
      </c>
      <c r="G11" s="26">
        <v>87.19</v>
      </c>
      <c r="H11" s="26">
        <v>70.16</v>
      </c>
      <c r="I11" s="26">
        <v>1.2430000000000001</v>
      </c>
      <c r="J11" s="24">
        <v>1.585</v>
      </c>
      <c r="K11" s="23">
        <v>54</v>
      </c>
      <c r="L11" s="18">
        <v>703711.6</v>
      </c>
    </row>
    <row r="12" spans="1:12" x14ac:dyDescent="0.25">
      <c r="A12" s="53"/>
      <c r="B12" s="28" t="s">
        <v>26</v>
      </c>
      <c r="C12" s="23">
        <v>88049</v>
      </c>
      <c r="D12" s="23">
        <v>611</v>
      </c>
      <c r="E12" s="23">
        <v>775</v>
      </c>
      <c r="F12" s="19">
        <v>771.98</v>
      </c>
      <c r="G12" s="26">
        <v>969.57</v>
      </c>
      <c r="H12" s="26">
        <v>963.17</v>
      </c>
      <c r="I12" s="26">
        <v>1.0069999999999999</v>
      </c>
      <c r="J12" s="24">
        <v>1.587</v>
      </c>
      <c r="K12" s="23">
        <v>583</v>
      </c>
      <c r="L12" s="18">
        <v>8047553.8300000001</v>
      </c>
    </row>
    <row r="13" spans="1:12" x14ac:dyDescent="0.25">
      <c r="A13" s="54" t="s">
        <v>67</v>
      </c>
      <c r="B13" s="28" t="s">
        <v>27</v>
      </c>
      <c r="C13" s="23">
        <v>150715</v>
      </c>
      <c r="D13" s="23">
        <v>87</v>
      </c>
      <c r="E13" s="23">
        <v>89</v>
      </c>
      <c r="F13" s="19">
        <v>120.92</v>
      </c>
      <c r="G13" s="26">
        <v>150.38999999999999</v>
      </c>
      <c r="H13" s="26">
        <v>215.87</v>
      </c>
      <c r="I13" s="26">
        <v>0.69699999999999995</v>
      </c>
      <c r="J13" s="24">
        <v>1.7290000000000001</v>
      </c>
      <c r="K13" s="23">
        <v>87</v>
      </c>
      <c r="L13" s="18">
        <v>2154979.44</v>
      </c>
    </row>
    <row r="14" spans="1:12" x14ac:dyDescent="0.25">
      <c r="A14" s="54"/>
      <c r="B14" s="28" t="s">
        <v>28</v>
      </c>
      <c r="C14" s="23">
        <v>51344</v>
      </c>
      <c r="D14" s="23">
        <v>357</v>
      </c>
      <c r="E14" s="23">
        <v>427</v>
      </c>
      <c r="F14" s="19">
        <v>511.76</v>
      </c>
      <c r="G14" s="26">
        <v>405.78</v>
      </c>
      <c r="H14" s="26">
        <v>485.54</v>
      </c>
      <c r="I14" s="26">
        <v>0.83599999999999997</v>
      </c>
      <c r="J14" s="24">
        <v>1.137</v>
      </c>
      <c r="K14" s="23">
        <v>354</v>
      </c>
      <c r="L14" s="18">
        <v>3339025.41</v>
      </c>
    </row>
    <row r="15" spans="1:12" x14ac:dyDescent="0.25">
      <c r="A15" s="54"/>
      <c r="B15" s="28" t="s">
        <v>29</v>
      </c>
      <c r="C15" s="23">
        <v>96333</v>
      </c>
      <c r="D15" s="23">
        <v>1120</v>
      </c>
      <c r="E15" s="23">
        <v>1415</v>
      </c>
      <c r="F15" s="19">
        <v>1549.48</v>
      </c>
      <c r="G15" s="26">
        <v>1528.18</v>
      </c>
      <c r="H15" s="26">
        <v>1661.79</v>
      </c>
      <c r="I15" s="26">
        <v>0.92</v>
      </c>
      <c r="J15" s="24">
        <v>1.3640000000000001</v>
      </c>
      <c r="K15" s="23">
        <v>1084</v>
      </c>
      <c r="L15" s="18">
        <v>11581196.1</v>
      </c>
    </row>
    <row r="16" spans="1:12" x14ac:dyDescent="0.25">
      <c r="A16" s="54"/>
      <c r="B16" s="28" t="s">
        <v>30</v>
      </c>
      <c r="C16" s="23">
        <v>16808</v>
      </c>
      <c r="D16" s="23">
        <v>643</v>
      </c>
      <c r="E16" s="23">
        <v>847</v>
      </c>
      <c r="F16" s="19">
        <v>839.72</v>
      </c>
      <c r="G16" s="26">
        <v>1076.08</v>
      </c>
      <c r="H16" s="26">
        <v>1067.9000000000001</v>
      </c>
      <c r="I16" s="26">
        <v>1.008</v>
      </c>
      <c r="J16" s="24">
        <v>1.6739999999999999</v>
      </c>
      <c r="K16" s="23">
        <v>619</v>
      </c>
      <c r="L16" s="18">
        <v>7964375.5800000001</v>
      </c>
    </row>
    <row r="17" spans="1:12" x14ac:dyDescent="0.25">
      <c r="A17" s="54"/>
      <c r="B17" s="28" t="s">
        <v>31</v>
      </c>
      <c r="C17" s="23">
        <v>25499</v>
      </c>
      <c r="D17" s="23">
        <v>1175</v>
      </c>
      <c r="E17" s="23">
        <v>1583</v>
      </c>
      <c r="F17" s="19">
        <v>1423.73</v>
      </c>
      <c r="G17" s="26">
        <v>2014.05</v>
      </c>
      <c r="H17" s="26">
        <v>1835.58</v>
      </c>
      <c r="I17" s="26">
        <v>1.097</v>
      </c>
      <c r="J17" s="24">
        <v>1.714</v>
      </c>
      <c r="K17" s="23">
        <v>1119</v>
      </c>
      <c r="L17" s="18">
        <v>15417898.6</v>
      </c>
    </row>
    <row r="18" spans="1:12" x14ac:dyDescent="0.25">
      <c r="A18" s="54"/>
      <c r="B18" s="28" t="s">
        <v>32</v>
      </c>
      <c r="C18" s="23">
        <v>5499</v>
      </c>
      <c r="D18" s="23">
        <v>288</v>
      </c>
      <c r="E18" s="23">
        <v>382</v>
      </c>
      <c r="F18" s="19">
        <v>297.39</v>
      </c>
      <c r="G18" s="26">
        <v>481.02</v>
      </c>
      <c r="H18" s="26">
        <v>388.83</v>
      </c>
      <c r="I18" s="26">
        <v>1.2370000000000001</v>
      </c>
      <c r="J18" s="24">
        <v>1.67</v>
      </c>
      <c r="K18" s="23">
        <v>282</v>
      </c>
      <c r="L18" s="18">
        <v>3589720.21</v>
      </c>
    </row>
  </sheetData>
  <mergeCells count="4">
    <mergeCell ref="A4:A6"/>
    <mergeCell ref="A7:A12"/>
    <mergeCell ref="A13:A18"/>
    <mergeCell ref="A1:L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6"/>
  <sheetViews>
    <sheetView workbookViewId="0">
      <selection activeCell="A17" sqref="A17:XFD1048576"/>
    </sheetView>
  </sheetViews>
  <sheetFormatPr defaultColWidth="0" defaultRowHeight="15" zeroHeight="1" x14ac:dyDescent="0.25"/>
  <cols>
    <col min="1" max="1" width="12.42578125" bestFit="1" customWidth="1"/>
    <col min="2" max="2" width="22.5703125" bestFit="1" customWidth="1"/>
    <col min="3" max="12" width="17.5703125" customWidth="1"/>
    <col min="13" max="16384" width="9.140625" hidden="1"/>
  </cols>
  <sheetData>
    <row r="1" spans="1:12" ht="18.75" x14ac:dyDescent="0.3">
      <c r="A1" s="55" t="s">
        <v>162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x14ac:dyDescent="0.25"/>
    <row r="3" spans="1:12" s="25" customFormat="1" ht="45" x14ac:dyDescent="0.25">
      <c r="A3" s="42" t="s">
        <v>15</v>
      </c>
      <c r="B3" s="42" t="s">
        <v>16</v>
      </c>
      <c r="C3" s="42" t="s">
        <v>87</v>
      </c>
      <c r="D3" s="42" t="s">
        <v>9</v>
      </c>
      <c r="E3" s="42" t="s">
        <v>10</v>
      </c>
      <c r="F3" s="42" t="s">
        <v>11</v>
      </c>
      <c r="G3" s="42" t="s">
        <v>88</v>
      </c>
      <c r="H3" s="42" t="s">
        <v>89</v>
      </c>
      <c r="I3" s="42" t="s">
        <v>90</v>
      </c>
      <c r="J3" s="42" t="s">
        <v>91</v>
      </c>
      <c r="K3" s="42" t="s">
        <v>12</v>
      </c>
      <c r="L3" s="42" t="s">
        <v>13</v>
      </c>
    </row>
    <row r="4" spans="1:12" x14ac:dyDescent="0.25">
      <c r="A4" s="54" t="s">
        <v>4</v>
      </c>
      <c r="B4" s="28" t="s">
        <v>75</v>
      </c>
      <c r="C4" s="23">
        <v>7371</v>
      </c>
      <c r="D4" s="23">
        <v>6</v>
      </c>
      <c r="E4" s="23">
        <v>7</v>
      </c>
      <c r="F4" s="19">
        <v>14.63</v>
      </c>
      <c r="G4" s="26">
        <v>15.45</v>
      </c>
      <c r="H4" s="26">
        <v>37.119999999999997</v>
      </c>
      <c r="I4" s="26">
        <v>0.41599999999999998</v>
      </c>
      <c r="J4" s="24">
        <v>2.5760000000000001</v>
      </c>
      <c r="K4" s="23">
        <v>6</v>
      </c>
      <c r="L4" s="18">
        <v>229202.65</v>
      </c>
    </row>
    <row r="5" spans="1:12" x14ac:dyDescent="0.25">
      <c r="A5" s="54"/>
      <c r="B5" s="28" t="s">
        <v>76</v>
      </c>
      <c r="C5" s="23">
        <v>16277</v>
      </c>
      <c r="D5" s="23">
        <v>5</v>
      </c>
      <c r="E5" s="23">
        <v>5</v>
      </c>
      <c r="F5" s="19">
        <v>5.95</v>
      </c>
      <c r="G5" s="26">
        <v>17.46</v>
      </c>
      <c r="H5" s="26">
        <v>16.25</v>
      </c>
      <c r="I5" s="26">
        <v>1.0740000000000001</v>
      </c>
      <c r="J5" s="24">
        <v>3.492</v>
      </c>
      <c r="K5" s="23">
        <v>5</v>
      </c>
      <c r="L5" s="18">
        <v>227184.56</v>
      </c>
    </row>
    <row r="6" spans="1:12" x14ac:dyDescent="0.25">
      <c r="A6" s="54"/>
      <c r="B6" s="28" t="s">
        <v>77</v>
      </c>
      <c r="C6" s="23">
        <v>5843</v>
      </c>
      <c r="D6" s="23">
        <v>64</v>
      </c>
      <c r="E6" s="23">
        <v>65</v>
      </c>
      <c r="F6" s="19">
        <v>87.5</v>
      </c>
      <c r="G6" s="26">
        <v>100.38</v>
      </c>
      <c r="H6" s="26">
        <v>145.33000000000001</v>
      </c>
      <c r="I6" s="26">
        <v>0.69099999999999995</v>
      </c>
      <c r="J6" s="24">
        <v>1.5680000000000001</v>
      </c>
      <c r="K6" s="23">
        <v>64</v>
      </c>
      <c r="L6" s="18">
        <v>1435528.11</v>
      </c>
    </row>
    <row r="7" spans="1:12" x14ac:dyDescent="0.25">
      <c r="A7" s="54"/>
      <c r="B7" s="28" t="s">
        <v>78</v>
      </c>
      <c r="C7" s="23">
        <v>13231</v>
      </c>
      <c r="D7" s="23">
        <v>0</v>
      </c>
      <c r="E7" s="23">
        <v>0</v>
      </c>
      <c r="F7" s="19">
        <v>0</v>
      </c>
      <c r="G7" s="26">
        <v>0</v>
      </c>
      <c r="H7" s="26">
        <v>0</v>
      </c>
      <c r="I7" s="26">
        <v>0</v>
      </c>
      <c r="J7" s="24">
        <v>0</v>
      </c>
      <c r="K7" s="23">
        <v>0</v>
      </c>
      <c r="L7" s="18">
        <v>0</v>
      </c>
    </row>
    <row r="8" spans="1:12" x14ac:dyDescent="0.25">
      <c r="A8" s="54"/>
      <c r="B8" s="32" t="s">
        <v>83</v>
      </c>
      <c r="C8" s="12">
        <v>42722</v>
      </c>
      <c r="D8" s="12">
        <v>75</v>
      </c>
      <c r="E8" s="12">
        <v>77</v>
      </c>
      <c r="F8" s="33">
        <v>108.07</v>
      </c>
      <c r="G8" s="34">
        <v>133.29</v>
      </c>
      <c r="H8" s="34">
        <v>198.7</v>
      </c>
      <c r="I8" s="34">
        <v>0.67100000000000004</v>
      </c>
      <c r="J8" s="13">
        <v>1.7769999999999999</v>
      </c>
      <c r="K8" s="12">
        <v>75</v>
      </c>
      <c r="L8" s="35">
        <v>1891915.32</v>
      </c>
    </row>
    <row r="9" spans="1:12" x14ac:dyDescent="0.25">
      <c r="A9" s="54" t="s">
        <v>3</v>
      </c>
      <c r="B9" s="28" t="s">
        <v>79</v>
      </c>
      <c r="C9" s="23">
        <v>9826</v>
      </c>
      <c r="D9" s="23">
        <v>586</v>
      </c>
      <c r="E9" s="23">
        <v>799</v>
      </c>
      <c r="F9" s="19">
        <v>793.26</v>
      </c>
      <c r="G9" s="26">
        <v>980.31</v>
      </c>
      <c r="H9" s="26">
        <v>975.13</v>
      </c>
      <c r="I9" s="26">
        <v>1.0049999999999999</v>
      </c>
      <c r="J9" s="24">
        <v>1.673</v>
      </c>
      <c r="K9" s="23">
        <v>551</v>
      </c>
      <c r="L9" s="18">
        <v>7445549.7400000002</v>
      </c>
    </row>
    <row r="10" spans="1:12" x14ac:dyDescent="0.25">
      <c r="A10" s="54"/>
      <c r="B10" s="28" t="s">
        <v>80</v>
      </c>
      <c r="C10" s="23">
        <v>48043</v>
      </c>
      <c r="D10" s="23">
        <v>1291</v>
      </c>
      <c r="E10" s="23">
        <v>1583</v>
      </c>
      <c r="F10" s="19">
        <v>1641.56</v>
      </c>
      <c r="G10" s="26">
        <v>1901.26</v>
      </c>
      <c r="H10" s="26">
        <v>2001.39</v>
      </c>
      <c r="I10" s="26">
        <v>0.95</v>
      </c>
      <c r="J10" s="24">
        <v>1.4730000000000001</v>
      </c>
      <c r="K10" s="23">
        <v>1229</v>
      </c>
      <c r="L10" s="18">
        <v>14382400.800000001</v>
      </c>
    </row>
    <row r="11" spans="1:12" x14ac:dyDescent="0.25">
      <c r="A11" s="54"/>
      <c r="B11" s="28" t="s">
        <v>81</v>
      </c>
      <c r="C11" s="23">
        <v>14045</v>
      </c>
      <c r="D11" s="23">
        <v>915</v>
      </c>
      <c r="E11" s="23">
        <v>1353</v>
      </c>
      <c r="F11" s="19">
        <v>1272.03</v>
      </c>
      <c r="G11" s="26">
        <v>1934.14</v>
      </c>
      <c r="H11" s="26">
        <v>1774.1</v>
      </c>
      <c r="I11" s="26">
        <v>1.0900000000000001</v>
      </c>
      <c r="J11" s="24">
        <v>2.1139999999999999</v>
      </c>
      <c r="K11" s="23">
        <v>894</v>
      </c>
      <c r="L11" s="18">
        <v>14535090.9</v>
      </c>
    </row>
    <row r="12" spans="1:12" x14ac:dyDescent="0.25">
      <c r="A12" s="54"/>
      <c r="B12" s="28" t="s">
        <v>82</v>
      </c>
      <c r="C12" s="23">
        <v>10855</v>
      </c>
      <c r="D12" s="23">
        <v>117</v>
      </c>
      <c r="E12" s="23">
        <v>127</v>
      </c>
      <c r="F12" s="19">
        <v>124.29</v>
      </c>
      <c r="G12" s="26">
        <v>141.09</v>
      </c>
      <c r="H12" s="26">
        <v>140.52000000000001</v>
      </c>
      <c r="I12" s="26">
        <v>1.004</v>
      </c>
      <c r="J12" s="24">
        <v>1.206</v>
      </c>
      <c r="K12" s="23">
        <v>110</v>
      </c>
      <c r="L12" s="18">
        <v>1194411.51</v>
      </c>
    </row>
    <row r="13" spans="1:12" x14ac:dyDescent="0.25">
      <c r="A13" s="54"/>
      <c r="B13" s="32" t="s">
        <v>83</v>
      </c>
      <c r="C13" s="12">
        <v>82769</v>
      </c>
      <c r="D13" s="12">
        <v>2909</v>
      </c>
      <c r="E13" s="12">
        <v>3862</v>
      </c>
      <c r="F13" s="33">
        <v>3831.13</v>
      </c>
      <c r="G13" s="34">
        <v>4956.8</v>
      </c>
      <c r="H13" s="34">
        <v>4891.13</v>
      </c>
      <c r="I13" s="34">
        <v>1.0129999999999999</v>
      </c>
      <c r="J13" s="13">
        <v>1.704</v>
      </c>
      <c r="K13" s="12">
        <v>2784</v>
      </c>
      <c r="L13" s="35">
        <v>37557453</v>
      </c>
    </row>
    <row r="14" spans="1:12" x14ac:dyDescent="0.25">
      <c r="A14" s="31" t="s">
        <v>73</v>
      </c>
      <c r="B14" s="28"/>
      <c r="C14" s="23">
        <v>114402</v>
      </c>
      <c r="D14" s="23">
        <v>682</v>
      </c>
      <c r="E14" s="23">
        <v>800</v>
      </c>
      <c r="F14" s="19">
        <v>799.79</v>
      </c>
      <c r="G14" s="26">
        <v>552</v>
      </c>
      <c r="H14" s="26">
        <v>552.24</v>
      </c>
      <c r="I14" s="26">
        <v>1</v>
      </c>
      <c r="J14" s="24">
        <v>0.80900000000000005</v>
      </c>
      <c r="K14" s="23">
        <v>682</v>
      </c>
      <c r="L14" s="18">
        <v>4367424.82</v>
      </c>
    </row>
    <row r="15" spans="1:12" x14ac:dyDescent="0.25">
      <c r="A15" s="31" t="s">
        <v>74</v>
      </c>
      <c r="B15" s="28"/>
      <c r="C15" s="23">
        <v>106305</v>
      </c>
      <c r="D15" s="23">
        <v>4</v>
      </c>
      <c r="E15" s="23">
        <v>4</v>
      </c>
      <c r="F15" s="19">
        <v>4</v>
      </c>
      <c r="G15" s="26">
        <v>13.43</v>
      </c>
      <c r="H15" s="26">
        <v>13.44</v>
      </c>
      <c r="I15" s="26">
        <v>0.999</v>
      </c>
      <c r="J15" s="24">
        <v>3.3570000000000002</v>
      </c>
      <c r="K15" s="23">
        <v>4</v>
      </c>
      <c r="L15" s="18">
        <v>230402.19</v>
      </c>
    </row>
    <row r="16" spans="1:12" x14ac:dyDescent="0.25">
      <c r="A16" s="31" t="s">
        <v>84</v>
      </c>
      <c r="B16" s="28"/>
      <c r="C16" s="23"/>
      <c r="D16" s="23"/>
      <c r="E16" s="23"/>
      <c r="F16" s="19"/>
      <c r="G16" s="26"/>
      <c r="H16" s="26"/>
      <c r="I16" s="26"/>
      <c r="J16" s="24"/>
      <c r="K16" s="23"/>
      <c r="L16" s="18"/>
    </row>
  </sheetData>
  <mergeCells count="3">
    <mergeCell ref="A9:A13"/>
    <mergeCell ref="A4:A8"/>
    <mergeCell ref="A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"/>
  <sheetViews>
    <sheetView workbookViewId="0">
      <selection sqref="A1:G1"/>
    </sheetView>
  </sheetViews>
  <sheetFormatPr defaultColWidth="0" defaultRowHeight="15" zeroHeight="1" x14ac:dyDescent="0.25"/>
  <cols>
    <col min="1" max="1" width="40.140625" bestFit="1" customWidth="1"/>
    <col min="2" max="2" width="11" bestFit="1" customWidth="1"/>
    <col min="3" max="3" width="14.140625" bestFit="1" customWidth="1"/>
    <col min="4" max="4" width="12.140625" bestFit="1" customWidth="1"/>
    <col min="5" max="5" width="14.28515625" bestFit="1" customWidth="1"/>
    <col min="6" max="6" width="16.7109375" bestFit="1" customWidth="1"/>
    <col min="7" max="7" width="18.85546875" bestFit="1" customWidth="1"/>
    <col min="8" max="16384" width="9.140625" hidden="1"/>
  </cols>
  <sheetData>
    <row r="1" spans="1:7" s="16" customFormat="1" ht="18.75" x14ac:dyDescent="0.3">
      <c r="A1" s="55" t="s">
        <v>163</v>
      </c>
      <c r="B1" s="55"/>
      <c r="C1" s="55"/>
      <c r="D1" s="55"/>
      <c r="E1" s="55"/>
      <c r="F1" s="55"/>
      <c r="G1" s="55"/>
    </row>
    <row r="2" spans="1:7" s="16" customFormat="1" x14ac:dyDescent="0.25"/>
    <row r="3" spans="1:7" ht="30" x14ac:dyDescent="0.25">
      <c r="A3" s="42" t="s">
        <v>68</v>
      </c>
      <c r="B3" s="42" t="s">
        <v>69</v>
      </c>
      <c r="C3" s="42" t="s">
        <v>70</v>
      </c>
      <c r="D3" s="42" t="s">
        <v>71</v>
      </c>
      <c r="E3" s="42" t="s">
        <v>72</v>
      </c>
      <c r="F3" s="42" t="s">
        <v>92</v>
      </c>
      <c r="G3" s="42" t="s">
        <v>93</v>
      </c>
    </row>
    <row r="4" spans="1:7" x14ac:dyDescent="0.25">
      <c r="A4" s="21" t="s">
        <v>5</v>
      </c>
      <c r="B4" s="23">
        <v>4743</v>
      </c>
      <c r="C4" s="22">
        <v>1</v>
      </c>
      <c r="D4" s="26">
        <v>5655.5115493000003</v>
      </c>
      <c r="E4" s="14">
        <v>1</v>
      </c>
      <c r="F4" s="27">
        <v>44047195.328000002</v>
      </c>
      <c r="G4" s="14">
        <v>1</v>
      </c>
    </row>
    <row r="5" spans="1:7" x14ac:dyDescent="0.25">
      <c r="A5" s="21" t="s">
        <v>33</v>
      </c>
      <c r="B5" s="23">
        <v>762</v>
      </c>
      <c r="C5" s="22">
        <v>0.16070000000000001</v>
      </c>
      <c r="D5" s="26">
        <v>1068.375072</v>
      </c>
      <c r="E5" s="14">
        <v>0.18890000000000001</v>
      </c>
      <c r="F5" s="27">
        <v>8267621.3795999996</v>
      </c>
      <c r="G5" s="14">
        <v>0.18770000000000001</v>
      </c>
    </row>
    <row r="6" spans="1:7" x14ac:dyDescent="0.25">
      <c r="A6" s="21" t="s">
        <v>34</v>
      </c>
      <c r="B6" s="23">
        <v>831</v>
      </c>
      <c r="C6" s="22">
        <v>0.17519999999999999</v>
      </c>
      <c r="D6" s="26">
        <v>928.23034552000001</v>
      </c>
      <c r="E6" s="14">
        <v>0.1641</v>
      </c>
      <c r="F6" s="27">
        <v>7031323.9006000003</v>
      </c>
      <c r="G6" s="14">
        <v>0.15959999999999999</v>
      </c>
    </row>
    <row r="7" spans="1:7" x14ac:dyDescent="0.25">
      <c r="A7" s="21" t="s">
        <v>35</v>
      </c>
      <c r="B7" s="23">
        <v>269</v>
      </c>
      <c r="C7" s="22">
        <v>5.67E-2</v>
      </c>
      <c r="D7" s="26">
        <v>414.79898130999999</v>
      </c>
      <c r="E7" s="14">
        <v>7.3300000000000004E-2</v>
      </c>
      <c r="F7" s="27">
        <v>3255532.2129000002</v>
      </c>
      <c r="G7" s="14">
        <v>7.3899999999999993E-2</v>
      </c>
    </row>
    <row r="8" spans="1:7" x14ac:dyDescent="0.25">
      <c r="A8" s="21" t="s">
        <v>36</v>
      </c>
      <c r="B8" s="23">
        <v>262</v>
      </c>
      <c r="C8" s="22">
        <v>5.5199999999999999E-2</v>
      </c>
      <c r="D8" s="26">
        <v>367.19059765999998</v>
      </c>
      <c r="E8" s="14">
        <v>6.4899999999999999E-2</v>
      </c>
      <c r="F8" s="27">
        <v>3227481.8596999999</v>
      </c>
      <c r="G8" s="14">
        <v>7.3300000000000004E-2</v>
      </c>
    </row>
    <row r="9" spans="1:7" x14ac:dyDescent="0.25">
      <c r="A9" s="21" t="s">
        <v>37</v>
      </c>
      <c r="B9" s="23">
        <v>816</v>
      </c>
      <c r="C9" s="22">
        <v>0.17199999999999999</v>
      </c>
      <c r="D9" s="26">
        <v>1171.0935488</v>
      </c>
      <c r="E9" s="14">
        <v>0.20710000000000001</v>
      </c>
      <c r="F9" s="27">
        <v>9246849.3912000004</v>
      </c>
      <c r="G9" s="14">
        <v>0.2099</v>
      </c>
    </row>
    <row r="10" spans="1:7" x14ac:dyDescent="0.25">
      <c r="A10" s="21" t="s">
        <v>38</v>
      </c>
      <c r="B10" s="23">
        <v>281</v>
      </c>
      <c r="C10" s="22">
        <v>5.9200000000000003E-2</v>
      </c>
      <c r="D10" s="26">
        <v>506.66610730000002</v>
      </c>
      <c r="E10" s="14">
        <v>8.9599999999999999E-2</v>
      </c>
      <c r="F10" s="27">
        <v>4196489.3096000003</v>
      </c>
      <c r="G10" s="14">
        <v>9.5299999999999996E-2</v>
      </c>
    </row>
    <row r="11" spans="1:7" x14ac:dyDescent="0.25">
      <c r="A11" s="21" t="s">
        <v>39</v>
      </c>
      <c r="B11" s="23">
        <v>449</v>
      </c>
      <c r="C11" s="22">
        <v>9.4700000000000006E-2</v>
      </c>
      <c r="D11" s="26">
        <v>153.84454259</v>
      </c>
      <c r="E11" s="14">
        <v>2.7199999999999998E-2</v>
      </c>
      <c r="F11" s="27">
        <v>1191115.7002999999</v>
      </c>
      <c r="G11" s="14">
        <v>2.7E-2</v>
      </c>
    </row>
    <row r="12" spans="1:7" x14ac:dyDescent="0.25">
      <c r="A12" s="21" t="s">
        <v>40</v>
      </c>
      <c r="B12" s="23">
        <v>1073</v>
      </c>
      <c r="C12" s="22">
        <v>0.22620000000000001</v>
      </c>
      <c r="D12" s="26">
        <v>1045.3123541</v>
      </c>
      <c r="E12" s="14">
        <v>0.18479999999999999</v>
      </c>
      <c r="F12" s="27">
        <v>7630781.5738000004</v>
      </c>
      <c r="G12" s="14">
        <v>0.17319999999999999</v>
      </c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8"/>
  <sheetViews>
    <sheetView workbookViewId="0">
      <selection activeCell="A29" sqref="A29:XFD1048576"/>
    </sheetView>
  </sheetViews>
  <sheetFormatPr defaultColWidth="0" defaultRowHeight="15" zeroHeight="1" x14ac:dyDescent="0.25"/>
  <cols>
    <col min="1" max="1" width="94.140625" bestFit="1" customWidth="1"/>
    <col min="2" max="5" width="17" customWidth="1"/>
    <col min="6" max="6" width="16.7109375" bestFit="1" customWidth="1"/>
    <col min="7" max="7" width="18.85546875" bestFit="1" customWidth="1"/>
    <col min="8" max="16384" width="9.140625" hidden="1"/>
  </cols>
  <sheetData>
    <row r="1" spans="1:7" s="20" customFormat="1" ht="18.75" x14ac:dyDescent="0.3">
      <c r="A1" s="55" t="s">
        <v>164</v>
      </c>
      <c r="B1" s="55"/>
      <c r="C1" s="55"/>
      <c r="D1" s="55"/>
      <c r="E1" s="55"/>
      <c r="F1" s="55"/>
      <c r="G1" s="55"/>
    </row>
    <row r="2" spans="1:7" s="20" customFormat="1" x14ac:dyDescent="0.25"/>
    <row r="3" spans="1:7" x14ac:dyDescent="0.25">
      <c r="A3" s="42" t="s">
        <v>96</v>
      </c>
      <c r="B3" s="42" t="s">
        <v>69</v>
      </c>
      <c r="C3" s="42" t="s">
        <v>70</v>
      </c>
      <c r="D3" s="42" t="s">
        <v>71</v>
      </c>
      <c r="E3" s="42" t="s">
        <v>72</v>
      </c>
      <c r="F3" s="42" t="s">
        <v>92</v>
      </c>
      <c r="G3" s="42" t="s">
        <v>93</v>
      </c>
    </row>
    <row r="4" spans="1:7" x14ac:dyDescent="0.25">
      <c r="A4" s="21" t="s">
        <v>102</v>
      </c>
      <c r="B4" s="23">
        <v>690</v>
      </c>
      <c r="C4" s="22">
        <v>0.14549999999999999</v>
      </c>
      <c r="D4" s="26">
        <v>425.23383239999998</v>
      </c>
      <c r="E4" s="14">
        <v>7.5200000000000003E-2</v>
      </c>
      <c r="F4" s="27">
        <v>3169149.0000999998</v>
      </c>
      <c r="G4" s="14">
        <v>7.1900000000000006E-2</v>
      </c>
    </row>
    <row r="5" spans="1:7" x14ac:dyDescent="0.25">
      <c r="A5" s="21" t="s">
        <v>103</v>
      </c>
      <c r="B5" s="23">
        <v>348</v>
      </c>
      <c r="C5" s="22">
        <v>7.3400000000000007E-2</v>
      </c>
      <c r="D5" s="26">
        <v>625.87737829000002</v>
      </c>
      <c r="E5" s="14">
        <v>0.11070000000000001</v>
      </c>
      <c r="F5" s="27">
        <v>4966849.8735999996</v>
      </c>
      <c r="G5" s="14">
        <v>0.1128</v>
      </c>
    </row>
    <row r="6" spans="1:7" x14ac:dyDescent="0.25">
      <c r="A6" s="21" t="s">
        <v>104</v>
      </c>
      <c r="B6" s="21">
        <v>332</v>
      </c>
      <c r="C6" s="22">
        <v>7.0000000000000007E-2</v>
      </c>
      <c r="D6" s="26">
        <v>326.2835948</v>
      </c>
      <c r="E6" s="14">
        <v>5.7700000000000001E-2</v>
      </c>
      <c r="F6" s="27">
        <v>2506403.4265999999</v>
      </c>
      <c r="G6" s="14">
        <v>5.6899999999999999E-2</v>
      </c>
    </row>
    <row r="7" spans="1:7" x14ac:dyDescent="0.25">
      <c r="A7" s="21" t="s">
        <v>105</v>
      </c>
      <c r="B7" s="21">
        <v>319</v>
      </c>
      <c r="C7" s="22">
        <v>6.7299999999999999E-2</v>
      </c>
      <c r="D7" s="26">
        <v>491.01977656000003</v>
      </c>
      <c r="E7" s="14">
        <v>8.6800000000000002E-2</v>
      </c>
      <c r="F7" s="27">
        <v>3988172.5292000002</v>
      </c>
      <c r="G7" s="14">
        <v>9.0499999999999997E-2</v>
      </c>
    </row>
    <row r="8" spans="1:7" x14ac:dyDescent="0.25">
      <c r="A8" s="21" t="s">
        <v>106</v>
      </c>
      <c r="B8" s="21">
        <v>318</v>
      </c>
      <c r="C8" s="22">
        <v>6.7000000000000004E-2</v>
      </c>
      <c r="D8" s="26">
        <v>58.068129355000003</v>
      </c>
      <c r="E8" s="14">
        <v>1.03E-2</v>
      </c>
      <c r="F8" s="27">
        <v>472246.26115999999</v>
      </c>
      <c r="G8" s="14">
        <v>1.0699999999999999E-2</v>
      </c>
    </row>
    <row r="9" spans="1:7" x14ac:dyDescent="0.25">
      <c r="A9" s="21" t="s">
        <v>107</v>
      </c>
      <c r="B9" s="21">
        <v>305</v>
      </c>
      <c r="C9" s="22">
        <v>6.4299999999999996E-2</v>
      </c>
      <c r="D9" s="26">
        <v>202.06806950000001</v>
      </c>
      <c r="E9" s="14">
        <v>3.5700000000000003E-2</v>
      </c>
      <c r="F9" s="27">
        <v>1506653.8462</v>
      </c>
      <c r="G9" s="14">
        <v>3.4200000000000001E-2</v>
      </c>
    </row>
    <row r="10" spans="1:7" x14ac:dyDescent="0.25">
      <c r="A10" s="21" t="s">
        <v>108</v>
      </c>
      <c r="B10" s="21">
        <v>301</v>
      </c>
      <c r="C10" s="22">
        <v>6.3500000000000001E-2</v>
      </c>
      <c r="D10" s="26">
        <v>222.73562570999999</v>
      </c>
      <c r="E10" s="14">
        <v>3.9399999999999998E-2</v>
      </c>
      <c r="F10" s="27">
        <v>1637310.4441</v>
      </c>
      <c r="G10" s="14">
        <v>3.7199999999999997E-2</v>
      </c>
    </row>
    <row r="11" spans="1:7" x14ac:dyDescent="0.25">
      <c r="A11" s="21" t="s">
        <v>109</v>
      </c>
      <c r="B11" s="21">
        <v>126</v>
      </c>
      <c r="C11" s="22">
        <v>2.6599999999999999E-2</v>
      </c>
      <c r="D11" s="26">
        <v>198.18402476</v>
      </c>
      <c r="E11" s="14">
        <v>3.5000000000000003E-2</v>
      </c>
      <c r="F11" s="27">
        <v>1589796.4393</v>
      </c>
      <c r="G11" s="14">
        <v>3.61E-2</v>
      </c>
    </row>
    <row r="12" spans="1:7" x14ac:dyDescent="0.25">
      <c r="A12" s="21" t="s">
        <v>110</v>
      </c>
      <c r="B12" s="21">
        <v>112</v>
      </c>
      <c r="C12" s="22">
        <v>2.3599999999999999E-2</v>
      </c>
      <c r="D12" s="26">
        <v>210.61811452000001</v>
      </c>
      <c r="E12" s="14">
        <v>3.7199999999999997E-2</v>
      </c>
      <c r="F12" s="27">
        <v>1642567.3783</v>
      </c>
      <c r="G12" s="14">
        <v>3.73E-2</v>
      </c>
    </row>
    <row r="13" spans="1:7" x14ac:dyDescent="0.25">
      <c r="A13" s="21" t="s">
        <v>111</v>
      </c>
      <c r="B13" s="21">
        <v>106</v>
      </c>
      <c r="C13" s="22">
        <v>2.23E-2</v>
      </c>
      <c r="D13" s="26">
        <v>112.94408428</v>
      </c>
      <c r="E13" s="14">
        <v>0.02</v>
      </c>
      <c r="F13" s="27">
        <v>833082.60906000005</v>
      </c>
      <c r="G13" s="14">
        <v>1.89E-2</v>
      </c>
    </row>
    <row r="14" spans="1:7" x14ac:dyDescent="0.25">
      <c r="A14" s="21" t="s">
        <v>112</v>
      </c>
      <c r="B14" s="21">
        <v>98</v>
      </c>
      <c r="C14" s="22">
        <v>2.07E-2</v>
      </c>
      <c r="D14" s="26">
        <v>158.42557067000001</v>
      </c>
      <c r="E14" s="14">
        <v>2.8000000000000001E-2</v>
      </c>
      <c r="F14" s="27">
        <v>1217442.2833</v>
      </c>
      <c r="G14" s="14">
        <v>2.76E-2</v>
      </c>
    </row>
    <row r="15" spans="1:7" x14ac:dyDescent="0.25">
      <c r="A15" s="21" t="s">
        <v>113</v>
      </c>
      <c r="B15" s="21">
        <v>96</v>
      </c>
      <c r="C15" s="22">
        <v>2.0199999999999999E-2</v>
      </c>
      <c r="D15" s="26">
        <v>101.05682650999999</v>
      </c>
      <c r="E15" s="14">
        <v>1.7899999999999999E-2</v>
      </c>
      <c r="F15" s="27">
        <v>777955.59358999995</v>
      </c>
      <c r="G15" s="14">
        <v>1.77E-2</v>
      </c>
    </row>
    <row r="16" spans="1:7" x14ac:dyDescent="0.25">
      <c r="A16" s="21" t="s">
        <v>114</v>
      </c>
      <c r="B16" s="21">
        <v>95</v>
      </c>
      <c r="C16" s="22">
        <v>0.02</v>
      </c>
      <c r="D16" s="26">
        <v>134.47594691</v>
      </c>
      <c r="E16" s="14">
        <v>2.3800000000000002E-2</v>
      </c>
      <c r="F16" s="27">
        <v>915181.84002</v>
      </c>
      <c r="G16" s="14">
        <v>2.0799999999999999E-2</v>
      </c>
    </row>
    <row r="17" spans="1:7" x14ac:dyDescent="0.25">
      <c r="A17" s="21" t="s">
        <v>115</v>
      </c>
      <c r="B17" s="21">
        <v>93</v>
      </c>
      <c r="C17" s="22">
        <v>1.9599999999999999E-2</v>
      </c>
      <c r="D17" s="26">
        <v>121.88664992</v>
      </c>
      <c r="E17" s="14">
        <v>2.1600000000000001E-2</v>
      </c>
      <c r="F17" s="27">
        <v>917523.52263000002</v>
      </c>
      <c r="G17" s="14">
        <v>2.0799999999999999E-2</v>
      </c>
    </row>
    <row r="18" spans="1:7" x14ac:dyDescent="0.25">
      <c r="A18" s="21" t="s">
        <v>116</v>
      </c>
      <c r="B18" s="21">
        <v>86</v>
      </c>
      <c r="C18" s="22">
        <v>1.8100000000000002E-2</v>
      </c>
      <c r="D18" s="26">
        <v>25.447358431000001</v>
      </c>
      <c r="E18" s="14">
        <v>4.4999999999999997E-3</v>
      </c>
      <c r="F18" s="27">
        <v>188384.82222999999</v>
      </c>
      <c r="G18" s="14">
        <v>4.3E-3</v>
      </c>
    </row>
    <row r="19" spans="1:7" x14ac:dyDescent="0.25">
      <c r="A19" s="21" t="s">
        <v>117</v>
      </c>
      <c r="B19" s="21">
        <v>73</v>
      </c>
      <c r="C19" s="22">
        <v>1.54E-2</v>
      </c>
      <c r="D19" s="26">
        <v>65.915555823999995</v>
      </c>
      <c r="E19" s="14">
        <v>1.17E-2</v>
      </c>
      <c r="F19" s="27">
        <v>626403.80365000002</v>
      </c>
      <c r="G19" s="14">
        <v>1.4200000000000001E-2</v>
      </c>
    </row>
    <row r="20" spans="1:7" x14ac:dyDescent="0.25">
      <c r="A20" s="21" t="s">
        <v>118</v>
      </c>
      <c r="B20" s="21">
        <v>71</v>
      </c>
      <c r="C20" s="22">
        <v>1.4999999999999999E-2</v>
      </c>
      <c r="D20" s="26">
        <v>95.372973735000002</v>
      </c>
      <c r="E20" s="14">
        <v>1.6899999999999998E-2</v>
      </c>
      <c r="F20" s="27">
        <v>720179.59441999998</v>
      </c>
      <c r="G20" s="14">
        <v>1.6400000000000001E-2</v>
      </c>
    </row>
    <row r="21" spans="1:7" x14ac:dyDescent="0.25">
      <c r="A21" s="21" t="s">
        <v>119</v>
      </c>
      <c r="B21" s="21">
        <v>70</v>
      </c>
      <c r="C21" s="22">
        <v>1.4800000000000001E-2</v>
      </c>
      <c r="D21" s="26">
        <v>173.62357256999999</v>
      </c>
      <c r="E21" s="14">
        <v>3.0700000000000002E-2</v>
      </c>
      <c r="F21" s="27">
        <v>1282680.74</v>
      </c>
      <c r="G21" s="14">
        <v>2.9100000000000001E-2</v>
      </c>
    </row>
    <row r="22" spans="1:7" x14ac:dyDescent="0.25">
      <c r="A22" s="21" t="s">
        <v>120</v>
      </c>
      <c r="B22" s="21">
        <v>70</v>
      </c>
      <c r="C22" s="22">
        <v>1.4800000000000001E-2</v>
      </c>
      <c r="D22" s="26">
        <v>117.96840244000001</v>
      </c>
      <c r="E22" s="14">
        <v>2.0899999999999998E-2</v>
      </c>
      <c r="F22" s="27">
        <v>916638.09054999996</v>
      </c>
      <c r="G22" s="14">
        <v>2.0799999999999999E-2</v>
      </c>
    </row>
    <row r="23" spans="1:7" x14ac:dyDescent="0.25">
      <c r="A23" s="21" t="s">
        <v>121</v>
      </c>
      <c r="B23" s="21">
        <v>65</v>
      </c>
      <c r="C23" s="22">
        <v>1.37E-2</v>
      </c>
      <c r="D23" s="26">
        <v>38.451890098</v>
      </c>
      <c r="E23" s="14">
        <v>6.7999999999999996E-3</v>
      </c>
      <c r="F23" s="27">
        <v>302344.93987</v>
      </c>
      <c r="G23" s="14">
        <v>6.8999999999999999E-3</v>
      </c>
    </row>
    <row r="24" spans="1:7" x14ac:dyDescent="0.25">
      <c r="A24" s="21" t="s">
        <v>122</v>
      </c>
      <c r="B24" s="21">
        <v>64</v>
      </c>
      <c r="C24" s="22">
        <v>1.35E-2</v>
      </c>
      <c r="D24" s="26">
        <v>67.456081189000002</v>
      </c>
      <c r="E24" s="14">
        <v>1.1900000000000001E-2</v>
      </c>
      <c r="F24" s="27">
        <v>479909.88936999999</v>
      </c>
      <c r="G24" s="14">
        <v>1.09E-2</v>
      </c>
    </row>
    <row r="25" spans="1:7" x14ac:dyDescent="0.25">
      <c r="A25" s="21" t="s">
        <v>123</v>
      </c>
      <c r="B25" s="21">
        <v>63</v>
      </c>
      <c r="C25" s="22">
        <v>1.3299999999999999E-2</v>
      </c>
      <c r="D25" s="26">
        <v>113.61312341</v>
      </c>
      <c r="E25" s="14">
        <v>2.01E-2</v>
      </c>
      <c r="F25" s="27">
        <v>897526.51312000002</v>
      </c>
      <c r="G25" s="14">
        <v>2.0400000000000001E-2</v>
      </c>
    </row>
    <row r="26" spans="1:7" x14ac:dyDescent="0.25">
      <c r="A26" s="21" t="s">
        <v>124</v>
      </c>
      <c r="B26" s="21">
        <v>60</v>
      </c>
      <c r="C26" s="22">
        <v>1.2699999999999999E-2</v>
      </c>
      <c r="D26" s="26">
        <v>79.408080819999995</v>
      </c>
      <c r="E26" s="14">
        <v>1.4E-2</v>
      </c>
      <c r="F26" s="27">
        <v>644054.82421999995</v>
      </c>
      <c r="G26" s="14">
        <v>1.46E-2</v>
      </c>
    </row>
    <row r="27" spans="1:7" x14ac:dyDescent="0.25">
      <c r="A27" s="21" t="s">
        <v>125</v>
      </c>
      <c r="B27" s="21">
        <v>56</v>
      </c>
      <c r="C27" s="22">
        <v>1.18E-2</v>
      </c>
      <c r="D27" s="26">
        <v>221.89203850000001</v>
      </c>
      <c r="E27" s="14">
        <v>3.9199999999999999E-2</v>
      </c>
      <c r="F27" s="27">
        <v>1616626.1621000001</v>
      </c>
      <c r="G27" s="14">
        <v>3.6700000000000003E-2</v>
      </c>
    </row>
    <row r="28" spans="1:7" x14ac:dyDescent="0.25">
      <c r="A28" s="21" t="s">
        <v>126</v>
      </c>
      <c r="B28" s="21">
        <v>54</v>
      </c>
      <c r="C28" s="22">
        <v>1.14E-2</v>
      </c>
      <c r="D28" s="26">
        <v>84.146203266000001</v>
      </c>
      <c r="E28" s="14">
        <v>1.49E-2</v>
      </c>
      <c r="F28" s="27">
        <v>613924.61184000003</v>
      </c>
      <c r="G28" s="14">
        <v>1.3899999999999999E-2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8"/>
  <sheetViews>
    <sheetView workbookViewId="0">
      <selection sqref="A1:G1"/>
    </sheetView>
  </sheetViews>
  <sheetFormatPr defaultColWidth="0" defaultRowHeight="15" zeroHeight="1" x14ac:dyDescent="0.25"/>
  <cols>
    <col min="1" max="1" width="94.140625" bestFit="1" customWidth="1"/>
    <col min="2" max="6" width="17" customWidth="1"/>
    <col min="7" max="7" width="18.85546875" bestFit="1" customWidth="1"/>
    <col min="8" max="16384" width="9.140625" hidden="1"/>
  </cols>
  <sheetData>
    <row r="1" spans="1:7" s="20" customFormat="1" ht="18.75" x14ac:dyDescent="0.3">
      <c r="A1" s="55" t="s">
        <v>165</v>
      </c>
      <c r="B1" s="55"/>
      <c r="C1" s="55"/>
      <c r="D1" s="55"/>
      <c r="E1" s="55"/>
      <c r="F1" s="55"/>
      <c r="G1" s="55"/>
    </row>
    <row r="2" spans="1:7" s="20" customFormat="1" x14ac:dyDescent="0.25"/>
    <row r="3" spans="1:7" x14ac:dyDescent="0.25">
      <c r="A3" s="42" t="s">
        <v>96</v>
      </c>
      <c r="B3" s="42" t="s">
        <v>69</v>
      </c>
      <c r="C3" s="42" t="s">
        <v>70</v>
      </c>
      <c r="D3" s="42" t="s">
        <v>71</v>
      </c>
      <c r="E3" s="42" t="s">
        <v>72</v>
      </c>
      <c r="F3" s="42" t="s">
        <v>92</v>
      </c>
      <c r="G3" s="42" t="s">
        <v>93</v>
      </c>
    </row>
    <row r="4" spans="1:7" x14ac:dyDescent="0.25">
      <c r="A4" s="28" t="s">
        <v>103</v>
      </c>
      <c r="B4" s="21">
        <v>348</v>
      </c>
      <c r="C4" s="22">
        <v>7.3400000000000007E-2</v>
      </c>
      <c r="D4" s="26">
        <v>625.87737829000002</v>
      </c>
      <c r="E4" s="14">
        <v>0.11070000000000001</v>
      </c>
      <c r="F4" s="27">
        <v>4966849.8735999996</v>
      </c>
      <c r="G4" s="14">
        <v>0.1128</v>
      </c>
    </row>
    <row r="5" spans="1:7" x14ac:dyDescent="0.25">
      <c r="A5" s="21" t="s">
        <v>105</v>
      </c>
      <c r="B5" s="21">
        <v>319</v>
      </c>
      <c r="C5" s="22">
        <v>6.7299999999999999E-2</v>
      </c>
      <c r="D5" s="26">
        <v>491.01977656000003</v>
      </c>
      <c r="E5" s="14">
        <v>8.6800000000000002E-2</v>
      </c>
      <c r="F5" s="27">
        <v>3988172.5292000002</v>
      </c>
      <c r="G5" s="14">
        <v>9.0499999999999997E-2</v>
      </c>
    </row>
    <row r="6" spans="1:7" x14ac:dyDescent="0.25">
      <c r="A6" s="21" t="s">
        <v>102</v>
      </c>
      <c r="B6" s="21">
        <v>690</v>
      </c>
      <c r="C6" s="22">
        <v>0.14549999999999999</v>
      </c>
      <c r="D6" s="26">
        <v>425.23383239999998</v>
      </c>
      <c r="E6" s="14">
        <v>7.5200000000000003E-2</v>
      </c>
      <c r="F6" s="27">
        <v>3169149.0000999998</v>
      </c>
      <c r="G6" s="14">
        <v>7.1900000000000006E-2</v>
      </c>
    </row>
    <row r="7" spans="1:7" x14ac:dyDescent="0.25">
      <c r="A7" s="21" t="s">
        <v>104</v>
      </c>
      <c r="B7" s="21">
        <v>332</v>
      </c>
      <c r="C7" s="22">
        <v>7.0000000000000007E-2</v>
      </c>
      <c r="D7" s="26">
        <v>326.2835948</v>
      </c>
      <c r="E7" s="14">
        <v>5.7700000000000001E-2</v>
      </c>
      <c r="F7" s="27">
        <v>2506403.4265999999</v>
      </c>
      <c r="G7" s="14">
        <v>5.6899999999999999E-2</v>
      </c>
    </row>
    <row r="8" spans="1:7" x14ac:dyDescent="0.25">
      <c r="A8" s="21" t="s">
        <v>108</v>
      </c>
      <c r="B8" s="21">
        <v>301</v>
      </c>
      <c r="C8" s="22">
        <v>6.3500000000000001E-2</v>
      </c>
      <c r="D8" s="26">
        <v>222.73562570999999</v>
      </c>
      <c r="E8" s="14">
        <v>3.9399999999999998E-2</v>
      </c>
      <c r="F8" s="27">
        <v>1637310.4441</v>
      </c>
      <c r="G8" s="14">
        <v>3.7199999999999997E-2</v>
      </c>
    </row>
    <row r="9" spans="1:7" x14ac:dyDescent="0.25">
      <c r="A9" s="21" t="s">
        <v>125</v>
      </c>
      <c r="B9" s="21">
        <v>56</v>
      </c>
      <c r="C9" s="22">
        <v>1.18E-2</v>
      </c>
      <c r="D9" s="26">
        <v>221.89203850000001</v>
      </c>
      <c r="E9" s="14">
        <v>3.9199999999999999E-2</v>
      </c>
      <c r="F9" s="27">
        <v>1616626.1621000001</v>
      </c>
      <c r="G9" s="14">
        <v>3.6700000000000003E-2</v>
      </c>
    </row>
    <row r="10" spans="1:7" x14ac:dyDescent="0.25">
      <c r="A10" s="21" t="s">
        <v>110</v>
      </c>
      <c r="B10" s="21">
        <v>112</v>
      </c>
      <c r="C10" s="22">
        <v>2.3599999999999999E-2</v>
      </c>
      <c r="D10" s="26">
        <v>210.61811452000001</v>
      </c>
      <c r="E10" s="14">
        <v>3.7199999999999997E-2</v>
      </c>
      <c r="F10" s="27">
        <v>1642567.3783</v>
      </c>
      <c r="G10" s="14">
        <v>3.73E-2</v>
      </c>
    </row>
    <row r="11" spans="1:7" x14ac:dyDescent="0.25">
      <c r="A11" s="21" t="s">
        <v>107</v>
      </c>
      <c r="B11" s="21">
        <v>305</v>
      </c>
      <c r="C11" s="22">
        <v>6.4299999999999996E-2</v>
      </c>
      <c r="D11" s="26">
        <v>202.06806950000001</v>
      </c>
      <c r="E11" s="14">
        <v>3.5700000000000003E-2</v>
      </c>
      <c r="F11" s="27">
        <v>1506653.8462</v>
      </c>
      <c r="G11" s="14">
        <v>3.4200000000000001E-2</v>
      </c>
    </row>
    <row r="12" spans="1:7" x14ac:dyDescent="0.25">
      <c r="A12" s="21" t="s">
        <v>109</v>
      </c>
      <c r="B12" s="21">
        <v>126</v>
      </c>
      <c r="C12" s="22">
        <v>2.6599999999999999E-2</v>
      </c>
      <c r="D12" s="26">
        <v>198.18402476</v>
      </c>
      <c r="E12" s="14">
        <v>3.5000000000000003E-2</v>
      </c>
      <c r="F12" s="27">
        <v>1589796.4393</v>
      </c>
      <c r="G12" s="14">
        <v>3.61E-2</v>
      </c>
    </row>
    <row r="13" spans="1:7" x14ac:dyDescent="0.25">
      <c r="A13" s="21" t="s">
        <v>119</v>
      </c>
      <c r="B13" s="21">
        <v>70</v>
      </c>
      <c r="C13" s="22">
        <v>1.4800000000000001E-2</v>
      </c>
      <c r="D13" s="26">
        <v>173.62357256999999</v>
      </c>
      <c r="E13" s="14">
        <v>3.0700000000000002E-2</v>
      </c>
      <c r="F13" s="27">
        <v>1282680.74</v>
      </c>
      <c r="G13" s="14">
        <v>2.9100000000000001E-2</v>
      </c>
    </row>
    <row r="14" spans="1:7" x14ac:dyDescent="0.25">
      <c r="A14" s="21" t="s">
        <v>112</v>
      </c>
      <c r="B14" s="21">
        <v>98</v>
      </c>
      <c r="C14" s="22">
        <v>2.07E-2</v>
      </c>
      <c r="D14" s="26">
        <v>158.42557067000001</v>
      </c>
      <c r="E14" s="14">
        <v>2.8000000000000001E-2</v>
      </c>
      <c r="F14" s="27">
        <v>1217442.2833</v>
      </c>
      <c r="G14" s="14">
        <v>2.76E-2</v>
      </c>
    </row>
    <row r="15" spans="1:7" x14ac:dyDescent="0.25">
      <c r="A15" s="21" t="s">
        <v>114</v>
      </c>
      <c r="B15" s="21">
        <v>95</v>
      </c>
      <c r="C15" s="22">
        <v>0.02</v>
      </c>
      <c r="D15" s="26">
        <v>134.47594691</v>
      </c>
      <c r="E15" s="14">
        <v>2.3800000000000002E-2</v>
      </c>
      <c r="F15" s="27">
        <v>915181.84002</v>
      </c>
      <c r="G15" s="14">
        <v>2.0799999999999999E-2</v>
      </c>
    </row>
    <row r="16" spans="1:7" x14ac:dyDescent="0.25">
      <c r="A16" s="21" t="s">
        <v>127</v>
      </c>
      <c r="B16" s="21">
        <v>51</v>
      </c>
      <c r="C16" s="22">
        <v>1.0800000000000001E-2</v>
      </c>
      <c r="D16" s="26">
        <v>124.09952704</v>
      </c>
      <c r="E16" s="14">
        <v>2.1899999999999999E-2</v>
      </c>
      <c r="F16" s="27">
        <v>965160.63699000003</v>
      </c>
      <c r="G16" s="14">
        <v>2.1899999999999999E-2</v>
      </c>
    </row>
    <row r="17" spans="1:7" x14ac:dyDescent="0.25">
      <c r="A17" s="21" t="s">
        <v>115</v>
      </c>
      <c r="B17" s="21">
        <v>93</v>
      </c>
      <c r="C17" s="22">
        <v>1.9599999999999999E-2</v>
      </c>
      <c r="D17" s="26">
        <v>121.88664992</v>
      </c>
      <c r="E17" s="14">
        <v>2.1600000000000001E-2</v>
      </c>
      <c r="F17" s="27">
        <v>917523.52263000002</v>
      </c>
      <c r="G17" s="14">
        <v>2.0799999999999999E-2</v>
      </c>
    </row>
    <row r="18" spans="1:7" x14ac:dyDescent="0.25">
      <c r="A18" s="21" t="s">
        <v>128</v>
      </c>
      <c r="B18" s="21">
        <v>54</v>
      </c>
      <c r="C18" s="22">
        <v>1.14E-2</v>
      </c>
      <c r="D18" s="26">
        <v>120.26759268000001</v>
      </c>
      <c r="E18" s="14">
        <v>2.1299999999999999E-2</v>
      </c>
      <c r="F18" s="27">
        <v>886390.54850999999</v>
      </c>
      <c r="G18" s="14">
        <v>2.01E-2</v>
      </c>
    </row>
    <row r="19" spans="1:7" x14ac:dyDescent="0.25">
      <c r="A19" s="21" t="s">
        <v>120</v>
      </c>
      <c r="B19" s="21">
        <v>70</v>
      </c>
      <c r="C19" s="22">
        <v>1.4800000000000001E-2</v>
      </c>
      <c r="D19" s="26">
        <v>117.96840244000001</v>
      </c>
      <c r="E19" s="14">
        <v>2.0899999999999998E-2</v>
      </c>
      <c r="F19" s="27">
        <v>916638.09054999996</v>
      </c>
      <c r="G19" s="14">
        <v>2.0799999999999999E-2</v>
      </c>
    </row>
    <row r="20" spans="1:7" x14ac:dyDescent="0.25">
      <c r="A20" s="21" t="s">
        <v>123</v>
      </c>
      <c r="B20" s="21">
        <v>63</v>
      </c>
      <c r="C20" s="22">
        <v>1.3299999999999999E-2</v>
      </c>
      <c r="D20" s="26">
        <v>113.61312341</v>
      </c>
      <c r="E20" s="14">
        <v>2.01E-2</v>
      </c>
      <c r="F20" s="27">
        <v>897526.51312000002</v>
      </c>
      <c r="G20" s="14">
        <v>2.0400000000000001E-2</v>
      </c>
    </row>
    <row r="21" spans="1:7" x14ac:dyDescent="0.25">
      <c r="A21" s="21" t="s">
        <v>111</v>
      </c>
      <c r="B21" s="21">
        <v>106</v>
      </c>
      <c r="C21" s="22">
        <v>2.23E-2</v>
      </c>
      <c r="D21" s="26">
        <v>112.94408428</v>
      </c>
      <c r="E21" s="14">
        <v>0.02</v>
      </c>
      <c r="F21" s="27">
        <v>833082.60906000005</v>
      </c>
      <c r="G21" s="14">
        <v>1.89E-2</v>
      </c>
    </row>
    <row r="22" spans="1:7" x14ac:dyDescent="0.25">
      <c r="A22" s="21" t="s">
        <v>113</v>
      </c>
      <c r="B22" s="21">
        <v>96</v>
      </c>
      <c r="C22" s="22">
        <v>2.0199999999999999E-2</v>
      </c>
      <c r="D22" s="26">
        <v>101.05682650999999</v>
      </c>
      <c r="E22" s="14">
        <v>1.7899999999999999E-2</v>
      </c>
      <c r="F22" s="27">
        <v>777955.59358999995</v>
      </c>
      <c r="G22" s="14">
        <v>1.77E-2</v>
      </c>
    </row>
    <row r="23" spans="1:7" x14ac:dyDescent="0.25">
      <c r="A23" s="21" t="s">
        <v>118</v>
      </c>
      <c r="B23" s="21">
        <v>71</v>
      </c>
      <c r="C23" s="22">
        <v>1.4999999999999999E-2</v>
      </c>
      <c r="D23" s="26">
        <v>95.372973735000002</v>
      </c>
      <c r="E23" s="14">
        <v>1.6899999999999998E-2</v>
      </c>
      <c r="F23" s="27">
        <v>720179.59441999998</v>
      </c>
      <c r="G23" s="14">
        <v>1.6400000000000001E-2</v>
      </c>
    </row>
    <row r="24" spans="1:7" x14ac:dyDescent="0.25">
      <c r="A24" s="21" t="s">
        <v>129</v>
      </c>
      <c r="B24" s="21">
        <v>43</v>
      </c>
      <c r="C24" s="22">
        <v>9.1000000000000004E-3</v>
      </c>
      <c r="D24" s="26">
        <v>94.083812945999995</v>
      </c>
      <c r="E24" s="14">
        <v>1.66E-2</v>
      </c>
      <c r="F24" s="27">
        <v>696384.34987999999</v>
      </c>
      <c r="G24" s="14">
        <v>1.5800000000000002E-2</v>
      </c>
    </row>
    <row r="25" spans="1:7" x14ac:dyDescent="0.25">
      <c r="A25" s="21" t="s">
        <v>130</v>
      </c>
      <c r="B25" s="23">
        <v>20</v>
      </c>
      <c r="C25" s="22">
        <v>4.1999999999999997E-3</v>
      </c>
      <c r="D25" s="26">
        <v>85.969122655000007</v>
      </c>
      <c r="E25" s="14">
        <v>1.52E-2</v>
      </c>
      <c r="F25" s="27">
        <v>963310.38824999996</v>
      </c>
      <c r="G25" s="14">
        <v>2.1899999999999999E-2</v>
      </c>
    </row>
    <row r="26" spans="1:7" x14ac:dyDescent="0.25">
      <c r="A26" s="21" t="s">
        <v>131</v>
      </c>
      <c r="B26" s="21">
        <v>20</v>
      </c>
      <c r="C26" s="22">
        <v>4.1999999999999997E-3</v>
      </c>
      <c r="D26" s="26">
        <v>84.215955245000004</v>
      </c>
      <c r="E26" s="14">
        <v>1.49E-2</v>
      </c>
      <c r="F26" s="27">
        <v>615430.25043999997</v>
      </c>
      <c r="G26" s="14">
        <v>1.4E-2</v>
      </c>
    </row>
    <row r="27" spans="1:7" x14ac:dyDescent="0.25">
      <c r="A27" s="21" t="s">
        <v>126</v>
      </c>
      <c r="B27" s="21">
        <v>54</v>
      </c>
      <c r="C27" s="22">
        <v>1.14E-2</v>
      </c>
      <c r="D27" s="26">
        <v>84.146203266000001</v>
      </c>
      <c r="E27" s="14">
        <v>1.49E-2</v>
      </c>
      <c r="F27" s="27">
        <v>613924.61184000003</v>
      </c>
      <c r="G27" s="14">
        <v>1.3899999999999999E-2</v>
      </c>
    </row>
    <row r="28" spans="1:7" x14ac:dyDescent="0.25">
      <c r="A28" s="21" t="s">
        <v>124</v>
      </c>
      <c r="B28" s="21">
        <v>60</v>
      </c>
      <c r="C28" s="22">
        <v>1.2699999999999999E-2</v>
      </c>
      <c r="D28" s="26">
        <v>79.408080819999995</v>
      </c>
      <c r="E28" s="14">
        <v>1.4E-2</v>
      </c>
      <c r="F28" s="27">
        <v>644054.82421999995</v>
      </c>
      <c r="G28" s="14">
        <v>1.46E-2</v>
      </c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8"/>
  <sheetViews>
    <sheetView workbookViewId="0">
      <selection sqref="A1:F1"/>
    </sheetView>
  </sheetViews>
  <sheetFormatPr defaultColWidth="0" defaultRowHeight="15" zeroHeight="1" x14ac:dyDescent="0.25"/>
  <cols>
    <col min="1" max="1" width="70.28515625" customWidth="1"/>
    <col min="2" max="2" width="16.140625" bestFit="1" customWidth="1"/>
    <col min="3" max="3" width="15.7109375" bestFit="1" customWidth="1"/>
    <col min="4" max="4" width="16" bestFit="1" customWidth="1"/>
    <col min="5" max="5" width="14.140625" customWidth="1"/>
    <col min="6" max="6" width="14" customWidth="1"/>
    <col min="7" max="16384" width="9.140625" hidden="1"/>
  </cols>
  <sheetData>
    <row r="1" spans="1:6" s="20" customFormat="1" ht="18.75" x14ac:dyDescent="0.3">
      <c r="A1" s="55" t="s">
        <v>166</v>
      </c>
      <c r="B1" s="55"/>
      <c r="C1" s="55"/>
      <c r="D1" s="55"/>
      <c r="E1" s="55"/>
      <c r="F1" s="55"/>
    </row>
    <row r="2" spans="1:6" s="20" customFormat="1" x14ac:dyDescent="0.25"/>
    <row r="3" spans="1:6" s="25" customFormat="1" ht="45" x14ac:dyDescent="0.25">
      <c r="A3" s="42" t="s">
        <v>41</v>
      </c>
      <c r="B3" s="42" t="s">
        <v>87</v>
      </c>
      <c r="C3" s="42" t="s">
        <v>9</v>
      </c>
      <c r="D3" s="42" t="s">
        <v>42</v>
      </c>
      <c r="E3" s="42" t="s">
        <v>94</v>
      </c>
      <c r="F3" s="42" t="s">
        <v>95</v>
      </c>
    </row>
    <row r="4" spans="1:6" x14ac:dyDescent="0.25">
      <c r="A4" s="28" t="s">
        <v>132</v>
      </c>
      <c r="B4" s="23">
        <v>29340</v>
      </c>
      <c r="C4" s="28">
        <v>315</v>
      </c>
      <c r="D4" s="28">
        <v>380</v>
      </c>
      <c r="E4" s="26">
        <v>281.66002851296099</v>
      </c>
      <c r="F4" s="43">
        <v>1.2063492063492063</v>
      </c>
    </row>
    <row r="5" spans="1:6" x14ac:dyDescent="0.25">
      <c r="A5" s="28" t="s">
        <v>133</v>
      </c>
      <c r="B5" s="23">
        <v>9676</v>
      </c>
      <c r="C5" s="28">
        <v>242</v>
      </c>
      <c r="D5" s="28">
        <v>278</v>
      </c>
      <c r="E5" s="26">
        <v>335.39686919950788</v>
      </c>
      <c r="F5" s="43">
        <v>1.1487603305785123</v>
      </c>
    </row>
    <row r="6" spans="1:6" x14ac:dyDescent="0.25">
      <c r="A6" s="28" t="s">
        <v>134</v>
      </c>
      <c r="B6" s="23">
        <v>65715</v>
      </c>
      <c r="C6" s="28">
        <v>204</v>
      </c>
      <c r="D6" s="28">
        <v>222</v>
      </c>
      <c r="E6" s="26">
        <v>105.32690967055306</v>
      </c>
      <c r="F6" s="43">
        <v>1.088235294117647</v>
      </c>
    </row>
    <row r="7" spans="1:6" x14ac:dyDescent="0.25">
      <c r="A7" s="28" t="s">
        <v>135</v>
      </c>
      <c r="B7" s="23">
        <v>3588</v>
      </c>
      <c r="C7" s="28">
        <v>178</v>
      </c>
      <c r="D7" s="28">
        <v>214</v>
      </c>
      <c r="E7" s="26">
        <v>228.71659117948451</v>
      </c>
      <c r="F7" s="43">
        <v>1.202247191011236</v>
      </c>
    </row>
    <row r="8" spans="1:6" x14ac:dyDescent="0.25">
      <c r="A8" s="28" t="s">
        <v>136</v>
      </c>
      <c r="B8" s="23">
        <v>1951</v>
      </c>
      <c r="C8" s="28">
        <v>138</v>
      </c>
      <c r="D8" s="28">
        <v>180</v>
      </c>
      <c r="E8" s="26">
        <v>248.62514200773964</v>
      </c>
      <c r="F8" s="43">
        <v>1.3043478260869565</v>
      </c>
    </row>
    <row r="9" spans="1:6" x14ac:dyDescent="0.25">
      <c r="A9" s="28" t="s">
        <v>137</v>
      </c>
      <c r="B9" s="23">
        <v>5210</v>
      </c>
      <c r="C9" s="28">
        <v>113</v>
      </c>
      <c r="D9" s="28">
        <v>135</v>
      </c>
      <c r="E9" s="26">
        <v>201.64051408758917</v>
      </c>
      <c r="F9" s="43">
        <v>1.1946902654867257</v>
      </c>
    </row>
    <row r="10" spans="1:6" x14ac:dyDescent="0.25">
      <c r="A10" s="28" t="s">
        <v>138</v>
      </c>
      <c r="B10" s="23">
        <v>568</v>
      </c>
      <c r="C10" s="28">
        <v>60</v>
      </c>
      <c r="D10" s="28">
        <v>108</v>
      </c>
      <c r="E10" s="26">
        <v>161.71445642079257</v>
      </c>
      <c r="F10" s="43">
        <v>1.8</v>
      </c>
    </row>
    <row r="11" spans="1:6" x14ac:dyDescent="0.25">
      <c r="A11" s="28" t="s">
        <v>139</v>
      </c>
      <c r="B11" s="23">
        <v>7085</v>
      </c>
      <c r="C11" s="28">
        <v>80</v>
      </c>
      <c r="D11" s="28">
        <v>105</v>
      </c>
      <c r="E11" s="26">
        <v>84.851181400977254</v>
      </c>
      <c r="F11" s="43">
        <v>1.3125</v>
      </c>
    </row>
    <row r="12" spans="1:6" x14ac:dyDescent="0.25">
      <c r="A12" s="28" t="s">
        <v>140</v>
      </c>
      <c r="B12" s="23">
        <v>1192</v>
      </c>
      <c r="C12" s="28">
        <v>61</v>
      </c>
      <c r="D12" s="28">
        <v>82</v>
      </c>
      <c r="E12" s="26">
        <v>92.493013146966504</v>
      </c>
      <c r="F12" s="43">
        <v>1.3442622950819672</v>
      </c>
    </row>
    <row r="13" spans="1:6" x14ac:dyDescent="0.25">
      <c r="A13" s="28" t="s">
        <v>141</v>
      </c>
      <c r="B13" s="23">
        <v>692</v>
      </c>
      <c r="C13" s="28">
        <v>62</v>
      </c>
      <c r="D13" s="28">
        <v>81</v>
      </c>
      <c r="E13" s="26">
        <v>117.27167344381353</v>
      </c>
      <c r="F13" s="43">
        <v>1.3064516129032258</v>
      </c>
    </row>
    <row r="14" spans="1:6" x14ac:dyDescent="0.25">
      <c r="A14" s="28" t="s">
        <v>142</v>
      </c>
      <c r="B14" s="23">
        <v>2950</v>
      </c>
      <c r="C14" s="28">
        <v>60</v>
      </c>
      <c r="D14" s="28">
        <v>79</v>
      </c>
      <c r="E14" s="26">
        <v>91.715650330706097</v>
      </c>
      <c r="F14" s="43">
        <v>1.3166666666666667</v>
      </c>
    </row>
    <row r="15" spans="1:6" x14ac:dyDescent="0.25">
      <c r="A15" s="28" t="s">
        <v>143</v>
      </c>
      <c r="B15" s="23">
        <v>261</v>
      </c>
      <c r="C15" s="28">
        <v>44</v>
      </c>
      <c r="D15" s="28">
        <v>73</v>
      </c>
      <c r="E15" s="26">
        <v>112.02053493763469</v>
      </c>
      <c r="F15" s="43">
        <v>1.6590909090909092</v>
      </c>
    </row>
    <row r="16" spans="1:6" x14ac:dyDescent="0.25">
      <c r="A16" s="28" t="s">
        <v>144</v>
      </c>
      <c r="B16" s="23">
        <v>410</v>
      </c>
      <c r="C16" s="28">
        <v>47</v>
      </c>
      <c r="D16" s="28">
        <v>71</v>
      </c>
      <c r="E16" s="26">
        <v>99.803867781603117</v>
      </c>
      <c r="F16" s="43">
        <v>1.5106382978723405</v>
      </c>
    </row>
    <row r="17" spans="1:6" x14ac:dyDescent="0.25">
      <c r="A17" s="28" t="s">
        <v>145</v>
      </c>
      <c r="B17" s="23">
        <v>1159</v>
      </c>
      <c r="C17" s="28">
        <v>50</v>
      </c>
      <c r="D17" s="28">
        <v>68</v>
      </c>
      <c r="E17" s="26">
        <v>76.850068302622162</v>
      </c>
      <c r="F17" s="43">
        <v>1.36</v>
      </c>
    </row>
    <row r="18" spans="1:6" x14ac:dyDescent="0.25">
      <c r="A18" s="28" t="s">
        <v>146</v>
      </c>
      <c r="B18" s="23">
        <v>365</v>
      </c>
      <c r="C18" s="28">
        <v>36</v>
      </c>
      <c r="D18" s="28">
        <v>66</v>
      </c>
      <c r="E18" s="26">
        <v>106.80247625563084</v>
      </c>
      <c r="F18" s="43">
        <v>1.8333333333333333</v>
      </c>
    </row>
    <row r="19" spans="1:6" x14ac:dyDescent="0.25">
      <c r="A19" s="28" t="s">
        <v>147</v>
      </c>
      <c r="B19" s="23">
        <v>477</v>
      </c>
      <c r="C19" s="28">
        <v>52</v>
      </c>
      <c r="D19" s="28">
        <v>65</v>
      </c>
      <c r="E19" s="26">
        <v>90.453596793776569</v>
      </c>
      <c r="F19" s="43">
        <v>1.25</v>
      </c>
    </row>
    <row r="20" spans="1:6" x14ac:dyDescent="0.25">
      <c r="A20" s="28" t="s">
        <v>148</v>
      </c>
      <c r="B20" s="23">
        <v>1145</v>
      </c>
      <c r="C20" s="28">
        <v>56</v>
      </c>
      <c r="D20" s="28">
        <v>64</v>
      </c>
      <c r="E20" s="26">
        <v>95.047896846242892</v>
      </c>
      <c r="F20" s="43">
        <v>1.1428571428571428</v>
      </c>
    </row>
    <row r="21" spans="1:6" x14ac:dyDescent="0.25">
      <c r="A21" s="28" t="s">
        <v>149</v>
      </c>
      <c r="B21" s="23">
        <v>507</v>
      </c>
      <c r="C21" s="28">
        <v>51</v>
      </c>
      <c r="D21" s="28">
        <v>63</v>
      </c>
      <c r="E21" s="26">
        <v>81.469573170754359</v>
      </c>
      <c r="F21" s="43">
        <v>1.2352941176470589</v>
      </c>
    </row>
    <row r="22" spans="1:6" x14ac:dyDescent="0.25">
      <c r="A22" s="28" t="s">
        <v>150</v>
      </c>
      <c r="B22" s="23">
        <v>1316</v>
      </c>
      <c r="C22" s="28">
        <v>40</v>
      </c>
      <c r="D22" s="28">
        <v>59</v>
      </c>
      <c r="E22" s="26">
        <v>80.024433515515511</v>
      </c>
      <c r="F22" s="43">
        <v>1.4750000000000001</v>
      </c>
    </row>
    <row r="23" spans="1:6" x14ac:dyDescent="0.25">
      <c r="A23" s="28" t="s">
        <v>151</v>
      </c>
      <c r="B23" s="23">
        <v>483</v>
      </c>
      <c r="C23" s="28">
        <v>39</v>
      </c>
      <c r="D23" s="28">
        <v>59</v>
      </c>
      <c r="E23" s="26">
        <v>80.095732795804423</v>
      </c>
      <c r="F23" s="43">
        <v>1.5128205128205128</v>
      </c>
    </row>
    <row r="24" spans="1:6" x14ac:dyDescent="0.25">
      <c r="A24" s="28" t="s">
        <v>152</v>
      </c>
      <c r="B24" s="23">
        <v>127</v>
      </c>
      <c r="C24" s="28">
        <v>33</v>
      </c>
      <c r="D24" s="28">
        <v>57</v>
      </c>
      <c r="E24" s="26">
        <v>81.697338203488115</v>
      </c>
      <c r="F24" s="43">
        <v>1.7272727272727273</v>
      </c>
    </row>
    <row r="25" spans="1:6" x14ac:dyDescent="0.25">
      <c r="A25" s="28" t="s">
        <v>153</v>
      </c>
      <c r="B25" s="23">
        <v>3000</v>
      </c>
      <c r="C25" s="28">
        <v>43</v>
      </c>
      <c r="D25" s="28">
        <v>57</v>
      </c>
      <c r="E25" s="26">
        <v>63.549651983717474</v>
      </c>
      <c r="F25" s="43">
        <v>1.3255813953488371</v>
      </c>
    </row>
    <row r="26" spans="1:6" x14ac:dyDescent="0.25">
      <c r="A26" s="28" t="s">
        <v>154</v>
      </c>
      <c r="B26" s="23">
        <v>198</v>
      </c>
      <c r="C26" s="28">
        <v>30</v>
      </c>
      <c r="D26" s="28">
        <v>46</v>
      </c>
      <c r="E26" s="26">
        <v>65.579466253730004</v>
      </c>
      <c r="F26" s="43">
        <v>1.5333333333333334</v>
      </c>
    </row>
    <row r="27" spans="1:6" x14ac:dyDescent="0.25">
      <c r="A27" s="28" t="s">
        <v>155</v>
      </c>
      <c r="B27" s="23">
        <v>463</v>
      </c>
      <c r="C27" s="28">
        <v>31</v>
      </c>
      <c r="D27" s="28">
        <v>46</v>
      </c>
      <c r="E27" s="26">
        <v>76.95321749398272</v>
      </c>
      <c r="F27" s="43">
        <v>1.4838709677419355</v>
      </c>
    </row>
    <row r="28" spans="1:6" x14ac:dyDescent="0.25">
      <c r="A28" s="28" t="s">
        <v>156</v>
      </c>
      <c r="B28" s="23">
        <v>465</v>
      </c>
      <c r="C28" s="28">
        <v>29</v>
      </c>
      <c r="D28" s="28">
        <v>44</v>
      </c>
      <c r="E28" s="26">
        <v>51.291108154482288</v>
      </c>
      <c r="F28" s="43">
        <v>1.5172413793103448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Data_Loss_Due_to_POA_Quality</vt:lpstr>
      <vt:lpstr>Summary_of_At_Risk_Admissions</vt:lpstr>
      <vt:lpstr>PPC_Rates_by_Program</vt:lpstr>
      <vt:lpstr>PPC_by_Demographic_Groups</vt:lpstr>
      <vt:lpstr>PPC_by_Medicaid_Care_Category</vt:lpstr>
      <vt:lpstr>PPC_Summary_by_Groups</vt:lpstr>
      <vt:lpstr>Top_25_PPC_by_Counts</vt:lpstr>
      <vt:lpstr>Top_25_PPC_by_Weights</vt:lpstr>
      <vt:lpstr>Top_25_DRG_by_PPC_Counts</vt:lpstr>
      <vt:lpstr>Top_25_DRG_by_PPC_Weights</vt:lpstr>
      <vt:lpstr>Data_Loss_Due_to_POA_Quality</vt:lpstr>
      <vt:lpstr>PPC_by_Demographic_Groups</vt:lpstr>
      <vt:lpstr>PPC_Rates_by_Program</vt:lpstr>
      <vt:lpstr>PPC_Summary_by_Groups</vt:lpstr>
      <vt:lpstr>Summary_of_At_Risk_Admissions</vt:lpstr>
      <vt:lpstr>Top_25_DRG_by_PPC_Counts</vt:lpstr>
      <vt:lpstr>Top_25_DRG_by_PPC_Weights</vt:lpstr>
      <vt:lpstr>Top_25_PPC_by_Counts</vt:lpstr>
      <vt:lpstr>Top_25_PPC_by_Weights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hhx</dc:creator>
  <cp:lastModifiedBy>Bendiks,Nicholas (HHSC)</cp:lastModifiedBy>
  <dcterms:created xsi:type="dcterms:W3CDTF">2014-05-01T00:35:41Z</dcterms:created>
  <dcterms:modified xsi:type="dcterms:W3CDTF">2022-05-19T20:28:07Z</dcterms:modified>
</cp:coreProperties>
</file>