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2"/>
  <workbookPr showInkAnnotation="0" defaultThemeVersion="124226"/>
  <mc:AlternateContent xmlns:mc="http://schemas.openxmlformats.org/markup-compatibility/2006">
    <mc:Choice Requires="x15">
      <x15ac:absPath xmlns:x15ac="http://schemas.microsoft.com/office/spreadsheetml/2010/11/ac" url="/Users/tish/Documents/hhs/2021-assignments/18221/"/>
    </mc:Choice>
  </mc:AlternateContent>
  <xr:revisionPtr revIDLastSave="0" documentId="8_{BD8D8DFB-3D97-2647-B7DF-9794040C3001}" xr6:coauthVersionLast="47" xr6:coauthVersionMax="47" xr10:uidLastSave="{00000000-0000-0000-0000-000000000000}"/>
  <bookViews>
    <workbookView xWindow="8080" yWindow="1760" windowWidth="32540" windowHeight="18760" tabRatio="898" xr2:uid="{00000000-000D-0000-FFFF-FFFF00000000}"/>
  </bookViews>
  <sheets>
    <sheet name="Agency Contact Report Template" sheetId="1" r:id="rId1"/>
    <sheet name="Narrative" sheetId="9" r:id="rId2"/>
    <sheet name="Calculations" sheetId="7" r:id="rId3"/>
    <sheet name="Graphs" sheetId="8" r:id="rId4"/>
    <sheet name="Template Instructions" sheetId="3" r:id="rId5"/>
    <sheet name="Top Contact Volumes" sheetId="6" state="hidden" r:id="rId6"/>
  </sheets>
  <definedNames>
    <definedName name="_xlnm.Print_Area" localSheetId="5">'Top Contact Volumes'!$A$30:$M$64</definedName>
    <definedName name="_xlnm.Print_Titles" localSheetId="2">Calculations!$A:$B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1" i="1" l="1"/>
  <c r="W21" i="1"/>
  <c r="U21" i="1"/>
  <c r="S21" i="1"/>
  <c r="Q21" i="1"/>
  <c r="O21" i="1"/>
  <c r="M21" i="1"/>
  <c r="K21" i="1"/>
  <c r="I21" i="1"/>
  <c r="G21" i="1"/>
  <c r="E21" i="1"/>
  <c r="C21" i="1"/>
  <c r="X10" i="1"/>
  <c r="X6" i="1"/>
  <c r="X7" i="1"/>
  <c r="B6" i="1" l="1"/>
  <c r="B7" i="1"/>
  <c r="Y26" i="1" l="1"/>
  <c r="W26" i="1"/>
  <c r="U26" i="1"/>
  <c r="S26" i="1"/>
  <c r="Q26" i="1"/>
  <c r="O26" i="1"/>
  <c r="M26" i="1"/>
  <c r="K26" i="1"/>
  <c r="I26" i="1"/>
  <c r="G26" i="1"/>
  <c r="E26" i="1"/>
  <c r="C26" i="1"/>
  <c r="S29" i="7" l="1"/>
  <c r="N29" i="7"/>
  <c r="I29" i="7"/>
  <c r="D29" i="7"/>
  <c r="S20" i="7"/>
  <c r="S11" i="7"/>
  <c r="S2" i="7"/>
  <c r="N20" i="7"/>
  <c r="N11" i="7"/>
  <c r="N2" i="7"/>
  <c r="I20" i="7"/>
  <c r="I11" i="7"/>
  <c r="I2" i="7"/>
  <c r="D20" i="7"/>
  <c r="D11" i="7"/>
  <c r="D2" i="7"/>
  <c r="T26" i="7" l="1"/>
  <c r="Z17" i="1"/>
  <c r="H10" i="1"/>
  <c r="J10" i="1"/>
  <c r="L10" i="1"/>
  <c r="N10" i="1"/>
  <c r="P10" i="1"/>
  <c r="R10" i="1"/>
  <c r="T10" i="1"/>
  <c r="V10" i="1"/>
  <c r="T24" i="7"/>
  <c r="O24" i="7"/>
  <c r="J24" i="7"/>
  <c r="E24" i="7"/>
  <c r="T15" i="7"/>
  <c r="O15" i="7"/>
  <c r="J15" i="7"/>
  <c r="E15" i="7"/>
  <c r="T6" i="7"/>
  <c r="O6" i="7"/>
  <c r="J6" i="7"/>
  <c r="E6" i="7"/>
  <c r="F10" i="1"/>
  <c r="T17" i="7"/>
  <c r="T8" i="7"/>
  <c r="O26" i="7"/>
  <c r="O17" i="7"/>
  <c r="O8" i="7"/>
  <c r="J26" i="7"/>
  <c r="J17" i="7"/>
  <c r="J8" i="7"/>
  <c r="E26" i="7"/>
  <c r="T23" i="7"/>
  <c r="T14" i="7"/>
  <c r="T5" i="7"/>
  <c r="O23" i="7"/>
  <c r="O14" i="7"/>
  <c r="O5" i="7"/>
  <c r="J23" i="7"/>
  <c r="J14" i="7"/>
  <c r="J5" i="7"/>
  <c r="E23" i="7"/>
  <c r="E17" i="7"/>
  <c r="E14" i="7"/>
  <c r="E8" i="7"/>
  <c r="E5" i="7"/>
  <c r="E33" i="7" l="1"/>
  <c r="J33" i="7"/>
  <c r="J32" i="7"/>
  <c r="O33" i="7"/>
  <c r="T33" i="7"/>
  <c r="E32" i="7"/>
  <c r="O32" i="7"/>
  <c r="E7" i="7"/>
  <c r="E25" i="7"/>
  <c r="T27" i="7"/>
  <c r="J25" i="7"/>
  <c r="T32" i="7"/>
  <c r="J9" i="7"/>
  <c r="O25" i="7"/>
  <c r="O18" i="7"/>
  <c r="T7" i="7"/>
  <c r="Z10" i="1"/>
  <c r="J16" i="7"/>
  <c r="O16" i="7"/>
  <c r="T25" i="7"/>
  <c r="J18" i="7"/>
  <c r="O27" i="7"/>
  <c r="J27" i="7"/>
  <c r="T9" i="7"/>
  <c r="E18" i="7"/>
  <c r="E27" i="7"/>
  <c r="O9" i="7"/>
  <c r="T18" i="7"/>
  <c r="O7" i="7"/>
  <c r="T16" i="7"/>
  <c r="J7" i="7"/>
  <c r="E16" i="7"/>
  <c r="E9" i="7"/>
  <c r="B16" i="7"/>
  <c r="B15" i="7"/>
  <c r="B14" i="7"/>
  <c r="B13" i="7"/>
  <c r="B12" i="7"/>
  <c r="B11" i="7"/>
  <c r="B10" i="7"/>
  <c r="B9" i="7"/>
  <c r="B8" i="7"/>
  <c r="B7" i="7"/>
  <c r="B6" i="7"/>
  <c r="B5" i="7"/>
  <c r="O34" i="7" l="1"/>
  <c r="T34" i="7"/>
  <c r="E36" i="7"/>
  <c r="E35" i="7" s="1"/>
  <c r="O36" i="7"/>
  <c r="O35" i="7" s="1"/>
  <c r="B19" i="7"/>
  <c r="J34" i="7"/>
  <c r="E34" i="7"/>
  <c r="B20" i="7"/>
  <c r="B21" i="7"/>
  <c r="B22" i="7"/>
  <c r="T36" i="7"/>
  <c r="T35" i="7" s="1"/>
  <c r="J36" i="7"/>
  <c r="J35" i="7" s="1"/>
  <c r="B23" i="7" l="1"/>
  <c r="D18" i="1" l="1"/>
  <c r="F18" i="1"/>
  <c r="H18" i="1"/>
  <c r="J18" i="1"/>
  <c r="L18" i="1"/>
  <c r="N18" i="1"/>
  <c r="P18" i="1"/>
  <c r="R18" i="1"/>
  <c r="T18" i="1"/>
  <c r="V18" i="1"/>
  <c r="X18" i="1"/>
  <c r="D14" i="1"/>
  <c r="F14" i="1"/>
  <c r="H14" i="1"/>
  <c r="J14" i="1"/>
  <c r="L14" i="1"/>
  <c r="N14" i="1"/>
  <c r="P14" i="1"/>
  <c r="R14" i="1"/>
  <c r="T14" i="1"/>
  <c r="V14" i="1"/>
  <c r="X14" i="1"/>
  <c r="D7" i="1"/>
  <c r="F7" i="1"/>
  <c r="H7" i="1"/>
  <c r="J7" i="1"/>
  <c r="L7" i="1"/>
  <c r="N7" i="1"/>
  <c r="P7" i="1"/>
  <c r="R7" i="1"/>
  <c r="T7" i="1"/>
  <c r="V7" i="1"/>
  <c r="B18" i="1" l="1"/>
  <c r="B14" i="1"/>
  <c r="Z13" i="1"/>
  <c r="Z11" i="1"/>
  <c r="Z5" i="1"/>
  <c r="Z9" i="1" s="1"/>
  <c r="Z4" i="1"/>
  <c r="D3" i="1" l="1"/>
  <c r="Z7" i="1"/>
  <c r="Z14" i="1"/>
  <c r="Z18" i="1"/>
  <c r="D6" i="1" l="1"/>
  <c r="F3" i="1" s="1"/>
  <c r="F6" i="1" s="1"/>
  <c r="H3" i="1" s="1"/>
  <c r="H6" i="1" s="1"/>
  <c r="J3" i="1" s="1"/>
  <c r="J6" i="1" s="1"/>
  <c r="L3" i="1" s="1"/>
  <c r="L6" i="1" s="1"/>
  <c r="N3" i="1" s="1"/>
  <c r="N6" i="1" s="1"/>
  <c r="P3" i="1" s="1"/>
  <c r="P6" i="1" s="1"/>
  <c r="R3" i="1" s="1"/>
  <c r="R6" i="1" s="1"/>
  <c r="T3" i="1" s="1"/>
  <c r="T6" i="1" s="1"/>
  <c r="V6" i="1" s="1"/>
</calcChain>
</file>

<file path=xl/sharedStrings.xml><?xml version="1.0" encoding="utf-8"?>
<sst xmlns="http://schemas.openxmlformats.org/spreadsheetml/2006/main" count="430" uniqueCount="143">
  <si>
    <t>Complaints</t>
  </si>
  <si>
    <t>Year to Date Totals</t>
  </si>
  <si>
    <t>Pending from Previous Month</t>
  </si>
  <si>
    <t>Received</t>
  </si>
  <si>
    <t>Resolved</t>
  </si>
  <si>
    <t>Pending from Current Month</t>
  </si>
  <si>
    <t>Percent of Total Contacts Received</t>
  </si>
  <si>
    <t>Average Time for Resolution (Calculated Avg Days)</t>
  </si>
  <si>
    <t># of Complaints Substantiated (agency expectations not met)</t>
  </si>
  <si>
    <t>Inquiries</t>
  </si>
  <si>
    <t>Legislative</t>
  </si>
  <si>
    <t>% Within Benchmark (Benchmark = 90%)</t>
  </si>
  <si>
    <t>Call Trends</t>
  </si>
  <si>
    <t>Top 5 Reasons for Customer Contact</t>
  </si>
  <si>
    <t>Form Instructions</t>
  </si>
  <si>
    <t>List Agency Name Here</t>
  </si>
  <si>
    <t>Include an explanation of the data included in the report.  For example, "The performance data in this report include inquiries and complaints received by the XX  It does not include inquiries/complaints received and handled by others areas within XXXX, including XX, XXX and other areas addressing client and stakeholder concerns."</t>
  </si>
  <si>
    <t>Month - Year</t>
  </si>
  <si>
    <t>Complaints are defined as any dissatisfaction expressed by the stakeholder.</t>
  </si>
  <si>
    <t>The total number of complaint contacts reported in the previous month's "Pending from current months"</t>
  </si>
  <si>
    <t>Starting Count of contacts for the month.</t>
  </si>
  <si>
    <t>Complaints received by the HHS agency.</t>
  </si>
  <si>
    <t>The total number of contacts received for the month.</t>
  </si>
  <si>
    <t>Complaints that have been resolved.</t>
  </si>
  <si>
    <t>The total number of contacts resolved for the month regardless of the month received.</t>
  </si>
  <si>
    <t>The total number of complaints requiring resolution.</t>
  </si>
  <si>
    <t>Count Formula = Total sum shown in the "starting balance" and "Received" columns, minus the total number of contacts resolved.</t>
  </si>
  <si>
    <t>Percent of complaints received from the total contacts.</t>
  </si>
  <si>
    <t xml:space="preserve">Total inquiries and complaints.  Divide complaints by total contacts for percentage. </t>
  </si>
  <si>
    <t xml:space="preserve">Average time for resolution:  The sum of the number of business days to resolve divided by the total number of complaints resolved during the reporting period. For example if you resolved 500 complaints in a total of 1000 business days (1000/500) the average time for resolution is 2 business days.
</t>
  </si>
  <si>
    <t>Resolved within Benchmark (90% in 10 Business Days)</t>
  </si>
  <si>
    <t>Percentage of complaints resolved within 10 business days.</t>
  </si>
  <si>
    <t>List general inquiries concerning services, eligibility, office location and other agency inquiries.</t>
  </si>
  <si>
    <t>Percent of inquiries from total contacts.</t>
  </si>
  <si>
    <t>Inquiries received by the HHS agency.</t>
  </si>
  <si>
    <t>The total number of inquiry contacts received for the month.</t>
  </si>
  <si>
    <t xml:space="preserve">Total inquiries and complaints.  Divide inquiries by total contacts for percentage. </t>
  </si>
  <si>
    <t>Percentage of inquiries resolved within 10 business days.</t>
  </si>
  <si>
    <t xml:space="preserve">Legislative </t>
  </si>
  <si>
    <t>Contacts received from any governmental agency or division such as legislative, governor, or other public official.</t>
  </si>
  <si>
    <t>Percent of legislative contacts from the total inquiries and complaints combined.</t>
  </si>
  <si>
    <t xml:space="preserve">Received  </t>
  </si>
  <si>
    <t>Legislative contacts received by the agency</t>
  </si>
  <si>
    <t xml:space="preserve">Divide legislative contacts by total contacts for percentage. </t>
  </si>
  <si>
    <t>Resolved within Benchmark (90% in 2 Business Days)</t>
  </si>
  <si>
    <t>Percentage of legislative contacts resolved within 2 business days.</t>
  </si>
  <si>
    <t>List of 5 here</t>
  </si>
  <si>
    <t xml:space="preserve">List the 5 top reasons why the consumer contacted the agency. Include in the analysis, the programs pertaining to those top 5 reasons.  </t>
  </si>
  <si>
    <t>Agency Name</t>
  </si>
  <si>
    <t>Month-Year Analysis</t>
  </si>
  <si>
    <t xml:space="preserve">Include a comparison of analysis of any increase or decrease in the number of inquiries, complaints or governmental contacts.  The analysis should clearly indicate the differences between one month to the other.  Include reason why not meeting benchmarks.   </t>
  </si>
  <si>
    <t xml:space="preserve">Inquiries </t>
  </si>
  <si>
    <t># Diff</t>
  </si>
  <si>
    <t>% Diff</t>
  </si>
  <si>
    <t>N/A</t>
  </si>
  <si>
    <t>Contact Reason</t>
  </si>
  <si>
    <t>Count</t>
  </si>
  <si>
    <t>Quality Investigations</t>
  </si>
  <si>
    <t>Disagrees with Placement Choice</t>
  </si>
  <si>
    <t>Released Reporter's Identity</t>
  </si>
  <si>
    <t>Delay to Complete Investigation</t>
  </si>
  <si>
    <t>Everything Else</t>
  </si>
  <si>
    <t>Whatever</t>
  </si>
  <si>
    <t># substantiated</t>
  </si>
  <si>
    <t># resolved</t>
  </si>
  <si>
    <t>% substantiated</t>
  </si>
  <si>
    <t>Top Inquiry Contact Reasons</t>
  </si>
  <si>
    <t>Top Complaint Contact Reasons</t>
  </si>
  <si>
    <t>Top Legislative Contact Reasons</t>
  </si>
  <si>
    <t>% Resolved within 10 business days (Benchmark = 90%)</t>
  </si>
  <si>
    <t># Resolved within Benchmark (90%)</t>
  </si>
  <si>
    <t># Resolved Timely</t>
  </si>
  <si>
    <t>Totals</t>
  </si>
  <si>
    <t>% Resolved Timely</t>
  </si>
  <si>
    <t>{LMHA/LBHA Name}</t>
  </si>
  <si>
    <t xml:space="preserve">Consumer complaints are those complaints received by a local mental/behavioral health authority’s Clients Right’s Protection Officer regarding outpatient mental health services funded by HHSC and limited to rights identified in 25 Texas Administrative Code §404.154 but exclude: allegations of abuse, neglect, or exploitation; allegations of violations of Civil Rights, including discrimination; allegations of fraud, waste, or abuse; allegations related to HIPAA violations; personnel and disciplinary matters; requests for Fair Hearings and/or other appeals; and concerns about regulated individuals and entities. </t>
  </si>
  <si>
    <t>Consumer Complaint Definition:</t>
  </si>
  <si>
    <t xml:space="preserve">Substantiated Complaint: </t>
  </si>
  <si>
    <t xml:space="preserve">A complaint where research clearly indicates agency policy was violated or agency expectations were not met. </t>
  </si>
  <si>
    <t xml:space="preserve">Unable to Substantiate: </t>
  </si>
  <si>
    <t>A complaint where research does not clearly indicate if agency policy was violated or agency expectations were met</t>
  </si>
  <si>
    <t xml:space="preserve">Unsubstantiated: </t>
  </si>
  <si>
    <t>A complaint where research clearly indicates agency policy was not violated or agency expectations were met</t>
  </si>
  <si>
    <t xml:space="preserve">Resolution: </t>
  </si>
  <si>
    <t>Staff Provider Unprofessional Behavior</t>
  </si>
  <si>
    <t>Service Delivery/Clinical Practice Issue</t>
  </si>
  <si>
    <t>Access to Care Issue</t>
  </si>
  <si>
    <t>Other</t>
  </si>
  <si>
    <t>Complaint specific to a clinician or staff member's behavior</t>
  </si>
  <si>
    <t>Complaint regarding general practice, assessment, diagnosis, medication</t>
  </si>
  <si>
    <t>Complaint regarding wait time, hold time, timeliness of discharge appointment, etc.</t>
  </si>
  <si>
    <t>Workgroup's Complaint Categories:</t>
  </si>
  <si>
    <t>The point at which a determination can be made as to whether a complaint should be substantiated and no further action is necessary.</t>
  </si>
  <si>
    <t>{Program Area/Division Name}</t>
  </si>
  <si>
    <t xml:space="preserve">Unsubstantiated Complaint: </t>
  </si>
  <si>
    <t>Definitions</t>
  </si>
  <si>
    <t>Staff/Provider Unprofessional Behavior</t>
  </si>
  <si>
    <t>All other complaints</t>
  </si>
  <si>
    <t>September  Analysis</t>
  </si>
  <si>
    <t>October  Analysis</t>
  </si>
  <si>
    <t>November   Analysis</t>
  </si>
  <si>
    <t>December   Analysis</t>
  </si>
  <si>
    <t>January   Analysis</t>
  </si>
  <si>
    <t>February   Analysis</t>
  </si>
  <si>
    <t>March   Analysis</t>
  </si>
  <si>
    <t>April   Analysis</t>
  </si>
  <si>
    <t>May   Analysis</t>
  </si>
  <si>
    <t>June   Analysis</t>
  </si>
  <si>
    <t>July   Analysis</t>
  </si>
  <si>
    <t>August   Analysis</t>
  </si>
  <si>
    <t>August</t>
  </si>
  <si>
    <t>September</t>
  </si>
  <si>
    <t>October</t>
  </si>
  <si>
    <t>November</t>
  </si>
  <si>
    <t>December</t>
  </si>
  <si>
    <t>January</t>
  </si>
  <si>
    <t>February</t>
  </si>
  <si>
    <t>March</t>
  </si>
  <si>
    <t>April</t>
  </si>
  <si>
    <t>May</t>
  </si>
  <si>
    <t>June</t>
  </si>
  <si>
    <t>July</t>
  </si>
  <si>
    <t xml:space="preserve">1st Qtr. FY </t>
  </si>
  <si>
    <t xml:space="preserve">2nd Qtr. FY </t>
  </si>
  <si>
    <t xml:space="preserve">3rd Qtr. FY </t>
  </si>
  <si>
    <t xml:space="preserve">4th Qtr. FY </t>
  </si>
  <si>
    <t>Eligibility and Intake</t>
  </si>
  <si>
    <t>Services Offered</t>
  </si>
  <si>
    <t>Service Area/Location</t>
  </si>
  <si>
    <t>Inquiry Definition</t>
  </si>
  <si>
    <t>A request received during normal business hours on the LMHAs/LBHAs routine services line (main lines to front desk staff) from an individual for information regarding LMHA/LBHA outpatient mental health programs and services funded by HHSC. This excludes inquiries pertaining to crisis hotline, crisis services, inquiries pertaining to hours of operation, appointment times, and medications.</t>
  </si>
  <si>
    <t xml:space="preserve">Workgroup's Inquiry Categories: </t>
  </si>
  <si>
    <t>Inquiries specific to receiving outpatient mental health services from an LMHA/LBHA, including inquiries regarding how much outpatient mental health services cost from an LMHA/LBHA.</t>
  </si>
  <si>
    <t>Inquiries specific to whether the LMHA/LBHA has a specific service, such as outpatient mental health programs.</t>
  </si>
  <si>
    <t>Inquires specific to where to access outpatient mental health services.</t>
  </si>
  <si>
    <t>Complaint Categories:</t>
  </si>
  <si>
    <t>Complaint Definitions:</t>
  </si>
  <si>
    <t xml:space="preserve">Inquiry Categories: </t>
  </si>
  <si>
    <t>Inquiry Definition:</t>
  </si>
  <si>
    <r>
      <t xml:space="preserve">*Guidance for reporting and documenting contacts/callers with multiple complaints or inquiries in one contact: </t>
    </r>
    <r>
      <rPr>
        <i/>
        <sz val="10"/>
        <color theme="1"/>
        <rFont val="Arial"/>
        <family val="2"/>
      </rPr>
      <t xml:space="preserve">Apply the contact to the primary category for which the caller initially requested. </t>
    </r>
  </si>
  <si>
    <r>
      <rPr>
        <b/>
        <i/>
        <sz val="10"/>
        <rFont val="Arial"/>
        <family val="2"/>
      </rPr>
      <t xml:space="preserve">*Guidance for reporting and documenting contacts/callers with multiple complaints or inquiries in one contact: </t>
    </r>
    <r>
      <rPr>
        <i/>
        <sz val="10"/>
        <rFont val="Arial"/>
        <family val="2"/>
      </rPr>
      <t xml:space="preserve">Apply the contact to the primary category for which the caller initially requested. </t>
    </r>
  </si>
  <si>
    <r>
      <rPr>
        <b/>
        <i/>
        <sz val="10"/>
        <color theme="1"/>
        <rFont val="Arial"/>
        <family val="2"/>
      </rPr>
      <t xml:space="preserve">**Guidance for reporting and documenting complaints and inquiries that are not resolved in the month they were received: </t>
    </r>
    <r>
      <rPr>
        <i/>
        <sz val="10"/>
        <color theme="1"/>
        <rFont val="Arial"/>
        <family val="2"/>
      </rPr>
      <t xml:space="preserve">Apply the contact (both the complaint or inquiry, along with the applicable category) during the month the complaint/inquiry was received. For example, if a complaint was received on April 30, but not resolved until May 1, the complaint and category for the complaint will be documented in April's data. </t>
    </r>
  </si>
  <si>
    <r>
      <t>**Guidance for reporting and documenting complaints and inquiries that are not resolved in the month they were received:</t>
    </r>
    <r>
      <rPr>
        <i/>
        <sz val="10"/>
        <color theme="1"/>
        <rFont val="Arial"/>
        <family val="2"/>
      </rPr>
      <t xml:space="preserve"> Apply the contact (both the complaint or inquiry, along with the applicable category) during the month the complaint/inquiry was received. For example, if a complaint was received on April 30, but not resolved until May 1, the complaint and category for the complaint will be documented in April's 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</si>
</sst>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mmm\-yy;@"/>
    <numFmt numFmtId="165" formatCode="0.0%"/>
  </numFmts>
  <fonts count="41" x14ac:knownFonts="1">
    <font>
      <sz val="10"/>
      <color theme="1"/>
      <name val="Arial"/>
      <family val="2"/>
    </font>
    <font>
      <b/>
      <sz val="10"/>
      <color theme="1"/>
      <name val="Arial"/>
      <family val="2"/>
    </font>
    <font>
      <sz val="10"/>
      <name val="Arial"/>
      <family val="2"/>
    </font>
    <font>
      <b/>
      <sz val="12"/>
      <color theme="0"/>
      <name val="Arial"/>
      <family val="2"/>
    </font>
    <font>
      <b/>
      <sz val="12"/>
      <name val="Arial"/>
      <family val="2"/>
    </font>
    <font>
      <b/>
      <sz val="12"/>
      <color theme="1"/>
      <name val="Arial"/>
      <family val="2"/>
    </font>
    <font>
      <b/>
      <sz val="10"/>
      <name val="Arial"/>
      <family val="2"/>
    </font>
    <font>
      <sz val="10"/>
      <name val="Arial"/>
      <family val="2"/>
    </font>
    <font>
      <b/>
      <sz val="12"/>
      <color indexed="9"/>
      <name val="Arial"/>
      <family val="2"/>
    </font>
    <font>
      <i/>
      <sz val="9"/>
      <name val="Arial"/>
      <family val="2"/>
    </font>
    <font>
      <b/>
      <sz val="11"/>
      <name val="Arial"/>
      <family val="2"/>
    </font>
    <font>
      <b/>
      <sz val="14"/>
      <name val="Arial"/>
      <family val="2"/>
    </font>
    <font>
      <i/>
      <sz val="9"/>
      <color indexed="10"/>
      <name val="Arial"/>
      <family val="2"/>
    </font>
    <font>
      <b/>
      <sz val="10"/>
      <color indexed="1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2"/>
      <color theme="1"/>
      <name val="Arial"/>
      <family val="2"/>
    </font>
    <font>
      <sz val="10"/>
      <color theme="1"/>
      <name val="Arial"/>
      <family val="2"/>
    </font>
    <font>
      <b/>
      <sz val="11"/>
      <color theme="1"/>
      <name val="Arial"/>
      <family val="2"/>
    </font>
    <font>
      <sz val="8"/>
      <name val="Arial"/>
      <family val="2"/>
    </font>
    <font>
      <b/>
      <i/>
      <sz val="10"/>
      <color theme="1"/>
      <name val="Arial"/>
      <family val="2"/>
    </font>
    <font>
      <i/>
      <sz val="10"/>
      <color theme="1"/>
      <name val="Arial"/>
      <family val="2"/>
    </font>
    <font>
      <i/>
      <sz val="10"/>
      <name val="Arial"/>
      <family val="2"/>
    </font>
    <font>
      <b/>
      <i/>
      <sz val="10"/>
      <name val="Arial"/>
      <family val="2"/>
    </font>
  </fonts>
  <fills count="43">
    <fill>
      <patternFill patternType="none"/>
    </fill>
    <fill>
      <patternFill patternType="gray125"/>
    </fill>
    <fill>
      <patternFill patternType="solid">
        <fgColor theme="0" tint="-0.499984740745262"/>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2"/>
        <bgColor indexed="44"/>
      </patternFill>
    </fill>
    <fill>
      <patternFill patternType="solid">
        <fgColor indexed="47"/>
        <bgColor indexed="64"/>
      </patternFill>
    </fill>
    <fill>
      <patternFill patternType="solid">
        <fgColor indexed="23"/>
        <bgColor indexed="64"/>
      </patternFill>
    </fill>
    <fill>
      <patternFill patternType="solid">
        <fgColor indexed="14"/>
        <bgColor indexed="64"/>
      </patternFil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34998626667073579"/>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s>
  <cellStyleXfs count="63">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4" fillId="0" borderId="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9" borderId="0" applyNumberFormat="0" applyBorder="0" applyAlignment="0" applyProtection="0"/>
    <xf numFmtId="0" fontId="17" fillId="13" borderId="0" applyNumberFormat="0" applyBorder="0" applyAlignment="0" applyProtection="0"/>
    <xf numFmtId="0" fontId="18" fillId="30" borderId="24" applyNumberFormat="0" applyAlignment="0" applyProtection="0"/>
    <xf numFmtId="0" fontId="19" fillId="31" borderId="25"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20" fillId="0" borderId="0" applyNumberFormat="0" applyFill="0" applyBorder="0" applyAlignment="0" applyProtection="0"/>
    <xf numFmtId="0" fontId="21" fillId="14" borderId="0" applyNumberFormat="0" applyBorder="0" applyAlignment="0" applyProtection="0"/>
    <xf numFmtId="0" fontId="22" fillId="0" borderId="26" applyNumberFormat="0" applyFill="0" applyAlignment="0" applyProtection="0"/>
    <xf numFmtId="0" fontId="23" fillId="0" borderId="27" applyNumberFormat="0" applyFill="0" applyAlignment="0" applyProtection="0"/>
    <xf numFmtId="0" fontId="24" fillId="0" borderId="28" applyNumberFormat="0" applyFill="0" applyAlignment="0" applyProtection="0"/>
    <xf numFmtId="0" fontId="24" fillId="0" borderId="0" applyNumberFormat="0" applyFill="0" applyBorder="0" applyAlignment="0" applyProtection="0"/>
    <xf numFmtId="0" fontId="25" fillId="17" borderId="24" applyNumberFormat="0" applyAlignment="0" applyProtection="0"/>
    <xf numFmtId="0" fontId="26" fillId="0" borderId="29" applyNumberFormat="0" applyFill="0" applyAlignment="0" applyProtection="0"/>
    <xf numFmtId="0" fontId="27" fillId="32" borderId="0" applyNumberFormat="0" applyBorder="0" applyAlignment="0" applyProtection="0"/>
    <xf numFmtId="0" fontId="2" fillId="33" borderId="30" applyNumberFormat="0" applyFont="0" applyAlignment="0" applyProtection="0"/>
    <xf numFmtId="0" fontId="28" fillId="30" borderId="31" applyNumberFormat="0" applyAlignment="0" applyProtection="0"/>
    <xf numFmtId="9" fontId="2" fillId="0" borderId="0" applyFont="0" applyFill="0" applyBorder="0" applyAlignment="0" applyProtection="0"/>
    <xf numFmtId="0" fontId="29" fillId="0" borderId="0" applyNumberFormat="0" applyFill="0" applyBorder="0" applyAlignment="0" applyProtection="0"/>
    <xf numFmtId="0" fontId="30" fillId="0" borderId="32" applyNumberFormat="0" applyFill="0" applyAlignment="0" applyProtection="0"/>
    <xf numFmtId="0" fontId="31" fillId="0" borderId="0" applyNumberForma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 fillId="0" borderId="0" applyFont="0" applyFill="0" applyBorder="0" applyAlignment="0" applyProtection="0"/>
    <xf numFmtId="44" fontId="32" fillId="0" borderId="0" applyFont="0" applyFill="0" applyBorder="0" applyAlignment="0" applyProtection="0"/>
    <xf numFmtId="0" fontId="33" fillId="0" borderId="0"/>
    <xf numFmtId="0" fontId="2" fillId="0" borderId="0"/>
    <xf numFmtId="9" fontId="32" fillId="0" borderId="0" applyFont="0" applyFill="0" applyBorder="0" applyAlignment="0" applyProtection="0"/>
    <xf numFmtId="9" fontId="32" fillId="0" borderId="0" applyFont="0" applyFill="0" applyBorder="0" applyAlignment="0" applyProtection="0"/>
    <xf numFmtId="0" fontId="2" fillId="0" borderId="0"/>
  </cellStyleXfs>
  <cellXfs count="209">
    <xf numFmtId="0" fontId="0" fillId="0" borderId="0" xfId="0"/>
    <xf numFmtId="0" fontId="2" fillId="5" borderId="7" xfId="5" applyFont="1" applyFill="1" applyBorder="1" applyAlignment="1">
      <alignment wrapText="1"/>
    </xf>
    <xf numFmtId="0" fontId="13" fillId="0" borderId="8" xfId="5" applyFont="1" applyFill="1" applyBorder="1" applyAlignment="1">
      <alignment vertical="top" wrapText="1"/>
    </xf>
    <xf numFmtId="0" fontId="2" fillId="5" borderId="1" xfId="5" applyFont="1" applyFill="1" applyBorder="1" applyAlignment="1">
      <alignment wrapText="1"/>
    </xf>
    <xf numFmtId="0" fontId="2" fillId="5" borderId="6" xfId="5" applyFont="1" applyFill="1" applyBorder="1" applyAlignment="1">
      <alignment wrapText="1"/>
    </xf>
    <xf numFmtId="0" fontId="2" fillId="5" borderId="5" xfId="5" applyFont="1" applyFill="1" applyBorder="1" applyAlignment="1">
      <alignment wrapText="1"/>
    </xf>
    <xf numFmtId="0" fontId="13" fillId="0" borderId="2" xfId="5" applyFont="1" applyFill="1" applyBorder="1" applyAlignment="1">
      <alignment vertical="top" wrapText="1"/>
    </xf>
    <xf numFmtId="0" fontId="2" fillId="6" borderId="8" xfId="5" applyFont="1" applyFill="1" applyBorder="1" applyAlignment="1">
      <alignment wrapText="1"/>
    </xf>
    <xf numFmtId="0" fontId="13" fillId="0" borderId="1" xfId="5" applyFont="1" applyFill="1" applyBorder="1" applyAlignment="1">
      <alignment vertical="top" wrapText="1"/>
    </xf>
    <xf numFmtId="0" fontId="2" fillId="6" borderId="2" xfId="5" applyFont="1" applyFill="1" applyBorder="1" applyAlignment="1">
      <alignment wrapText="1"/>
    </xf>
    <xf numFmtId="0" fontId="13" fillId="0" borderId="9" xfId="5" applyFont="1" applyFill="1" applyBorder="1" applyAlignment="1">
      <alignment wrapText="1"/>
    </xf>
    <xf numFmtId="0" fontId="2" fillId="7" borderId="4" xfId="5" applyFont="1" applyFill="1" applyBorder="1" applyAlignment="1">
      <alignment wrapText="1"/>
    </xf>
    <xf numFmtId="0" fontId="2" fillId="7" borderId="10" xfId="5" applyFont="1" applyFill="1" applyBorder="1" applyAlignment="1">
      <alignment horizontal="left" wrapText="1"/>
    </xf>
    <xf numFmtId="49" fontId="6" fillId="4" borderId="11" xfId="5" applyNumberFormat="1" applyFont="1" applyFill="1" applyBorder="1" applyAlignment="1" applyProtection="1">
      <alignment horizontal="left" wrapText="1"/>
      <protection locked="0"/>
    </xf>
    <xf numFmtId="49" fontId="6" fillId="4" borderId="12" xfId="5" applyNumberFormat="1" applyFont="1" applyFill="1" applyBorder="1" applyAlignment="1" applyProtection="1">
      <alignment horizontal="left" wrapText="1"/>
      <protection locked="0"/>
    </xf>
    <xf numFmtId="0" fontId="8" fillId="8" borderId="11" xfId="5" applyFont="1" applyFill="1" applyBorder="1" applyAlignment="1" applyProtection="1">
      <alignment wrapText="1"/>
      <protection locked="0"/>
    </xf>
    <xf numFmtId="0" fontId="4" fillId="4" borderId="10" xfId="5" applyFont="1" applyFill="1" applyBorder="1" applyAlignment="1" applyProtection="1">
      <alignment wrapText="1"/>
      <protection locked="0"/>
    </xf>
    <xf numFmtId="17" fontId="10" fillId="4" borderId="10" xfId="5" applyNumberFormat="1" applyFont="1" applyFill="1" applyBorder="1" applyAlignment="1" applyProtection="1">
      <alignment horizontal="center" wrapText="1"/>
      <protection locked="0"/>
    </xf>
    <xf numFmtId="1" fontId="2" fillId="5" borderId="7" xfId="7" applyNumberFormat="1" applyFont="1" applyFill="1" applyBorder="1" applyAlignment="1" applyProtection="1">
      <alignment horizontal="center" wrapText="1"/>
    </xf>
    <xf numFmtId="1" fontId="2" fillId="5" borderId="1" xfId="7" applyNumberFormat="1" applyFont="1" applyFill="1" applyBorder="1" applyAlignment="1" applyProtection="1">
      <alignment horizontal="center" wrapText="1"/>
      <protection locked="0"/>
    </xf>
    <xf numFmtId="1" fontId="2" fillId="5" borderId="6" xfId="7" applyNumberFormat="1" applyFont="1" applyFill="1" applyBorder="1" applyAlignment="1" applyProtection="1">
      <alignment horizontal="center" wrapText="1"/>
    </xf>
    <xf numFmtId="165" fontId="2" fillId="5" borderId="5" xfId="7" applyNumberFormat="1" applyFont="1" applyFill="1" applyBorder="1" applyAlignment="1" applyProtection="1">
      <alignment horizontal="center" wrapText="1"/>
    </xf>
    <xf numFmtId="0" fontId="2" fillId="9" borderId="4" xfId="5" applyFont="1" applyFill="1" applyBorder="1" applyAlignment="1">
      <alignment horizontal="left" wrapText="1"/>
    </xf>
    <xf numFmtId="9" fontId="2" fillId="9" borderId="4" xfId="5" applyNumberFormat="1" applyFont="1" applyFill="1" applyBorder="1" applyAlignment="1">
      <alignment horizontal="center" wrapText="1"/>
    </xf>
    <xf numFmtId="0" fontId="13" fillId="0" borderId="11" xfId="5" applyFont="1" applyFill="1" applyBorder="1" applyAlignment="1">
      <alignment horizontal="left" wrapText="1"/>
    </xf>
    <xf numFmtId="9" fontId="2" fillId="0" borderId="12" xfId="5" applyNumberFormat="1" applyFont="1" applyFill="1" applyBorder="1" applyAlignment="1">
      <alignment horizontal="center" wrapText="1"/>
    </xf>
    <xf numFmtId="1" fontId="2" fillId="6" borderId="8" xfId="7" applyNumberFormat="1" applyFont="1" applyFill="1" applyBorder="1" applyAlignment="1" applyProtection="1">
      <alignment horizontal="center" wrapText="1"/>
      <protection locked="0"/>
    </xf>
    <xf numFmtId="165" fontId="2" fillId="10" borderId="2" xfId="7" applyNumberFormat="1" applyFont="1" applyFill="1" applyBorder="1" applyAlignment="1" applyProtection="1">
      <alignment horizontal="center" wrapText="1"/>
      <protection locked="0"/>
    </xf>
    <xf numFmtId="0" fontId="2" fillId="10" borderId="10" xfId="5" applyFont="1" applyFill="1" applyBorder="1" applyAlignment="1">
      <alignment horizontal="left" wrapText="1"/>
    </xf>
    <xf numFmtId="9" fontId="2" fillId="10" borderId="10" xfId="5" applyNumberFormat="1" applyFont="1" applyFill="1" applyBorder="1" applyAlignment="1">
      <alignment horizontal="center" wrapText="1"/>
    </xf>
    <xf numFmtId="0" fontId="13" fillId="0" borderId="13" xfId="5" applyFont="1" applyFill="1" applyBorder="1" applyAlignment="1">
      <alignment horizontal="left" wrapText="1"/>
    </xf>
    <xf numFmtId="0" fontId="4" fillId="4" borderId="14" xfId="5" applyFont="1" applyFill="1" applyBorder="1" applyAlignment="1">
      <alignment wrapText="1"/>
    </xf>
    <xf numFmtId="0" fontId="4" fillId="4" borderId="15" xfId="5" applyFont="1" applyFill="1" applyBorder="1" applyAlignment="1">
      <alignment wrapText="1"/>
    </xf>
    <xf numFmtId="1" fontId="2" fillId="0" borderId="8" xfId="7" applyNumberFormat="1" applyFont="1" applyFill="1" applyBorder="1" applyAlignment="1">
      <alignment horizontal="center" wrapText="1"/>
    </xf>
    <xf numFmtId="165" fontId="2" fillId="7" borderId="4" xfId="7" applyNumberFormat="1" applyFont="1" applyFill="1" applyBorder="1" applyAlignment="1" applyProtection="1">
      <alignment horizontal="center" wrapText="1"/>
    </xf>
    <xf numFmtId="9" fontId="2" fillId="7" borderId="10" xfId="5" applyNumberFormat="1" applyFont="1" applyFill="1" applyBorder="1" applyAlignment="1">
      <alignment horizontal="center" wrapText="1"/>
    </xf>
    <xf numFmtId="0" fontId="6" fillId="11" borderId="13" xfId="5" applyFont="1" applyFill="1" applyBorder="1" applyAlignment="1">
      <alignment horizontal="left" vertical="top" wrapText="1"/>
    </xf>
    <xf numFmtId="49" fontId="2" fillId="11" borderId="16" xfId="6" applyNumberFormat="1" applyFont="1" applyFill="1" applyBorder="1" applyAlignment="1" applyProtection="1">
      <alignment horizontal="center" vertical="top" wrapText="1"/>
      <protection locked="0"/>
    </xf>
    <xf numFmtId="49" fontId="10" fillId="3" borderId="12" xfId="5" applyNumberFormat="1" applyFont="1" applyFill="1" applyBorder="1" applyAlignment="1" applyProtection="1">
      <alignment horizontal="left" wrapText="1"/>
      <protection locked="0"/>
    </xf>
    <xf numFmtId="0" fontId="8" fillId="8" borderId="12" xfId="5" applyFont="1" applyFill="1" applyBorder="1" applyAlignment="1" applyProtection="1">
      <alignment wrapText="1"/>
      <protection locked="0"/>
    </xf>
    <xf numFmtId="0" fontId="7" fillId="0" borderId="17" xfId="5" applyBorder="1" applyAlignment="1">
      <alignment wrapText="1"/>
    </xf>
    <xf numFmtId="1" fontId="13" fillId="0" borderId="1" xfId="7" applyNumberFormat="1" applyFont="1" applyFill="1" applyBorder="1" applyAlignment="1">
      <alignment horizontal="left" vertical="top" wrapText="1"/>
    </xf>
    <xf numFmtId="1" fontId="13" fillId="0" borderId="3" xfId="7" applyNumberFormat="1" applyFont="1" applyFill="1" applyBorder="1" applyAlignment="1">
      <alignment horizontal="left" wrapText="1"/>
    </xf>
    <xf numFmtId="165" fontId="13" fillId="0" borderId="1" xfId="7" applyNumberFormat="1" applyFont="1" applyFill="1" applyBorder="1" applyAlignment="1" applyProtection="1">
      <alignment horizontal="left" vertical="top" wrapText="1"/>
    </xf>
    <xf numFmtId="0" fontId="13" fillId="0" borderId="9" xfId="5" applyFont="1" applyFill="1" applyBorder="1" applyAlignment="1">
      <alignment horizontal="left" wrapText="1"/>
    </xf>
    <xf numFmtId="9" fontId="2" fillId="0" borderId="18" xfId="5" applyNumberFormat="1" applyFont="1" applyFill="1" applyBorder="1" applyAlignment="1">
      <alignment horizontal="center" wrapText="1"/>
    </xf>
    <xf numFmtId="0" fontId="4" fillId="4" borderId="1" xfId="5" applyFont="1" applyFill="1" applyBorder="1" applyAlignment="1">
      <alignment horizontal="center" wrapText="1"/>
    </xf>
    <xf numFmtId="0" fontId="13" fillId="4" borderId="2" xfId="5" applyFont="1" applyFill="1" applyBorder="1" applyAlignment="1">
      <alignment vertical="top" wrapText="1"/>
    </xf>
    <xf numFmtId="165" fontId="13" fillId="0" borderId="2" xfId="7" applyNumberFormat="1" applyFont="1" applyFill="1" applyBorder="1" applyAlignment="1">
      <alignment horizontal="left" vertical="top" wrapText="1"/>
    </xf>
    <xf numFmtId="9" fontId="2" fillId="0" borderId="19" xfId="5" applyNumberFormat="1" applyFont="1" applyFill="1" applyBorder="1" applyAlignment="1">
      <alignment horizontal="center" wrapText="1"/>
    </xf>
    <xf numFmtId="0" fontId="13" fillId="4" borderId="20" xfId="5" applyFont="1" applyFill="1" applyBorder="1" applyAlignment="1">
      <alignment vertical="top" wrapText="1"/>
    </xf>
    <xf numFmtId="165" fontId="13" fillId="0" borderId="7" xfId="7" applyNumberFormat="1" applyFont="1" applyFill="1" applyBorder="1" applyAlignment="1">
      <alignment horizontal="left" vertical="top" wrapText="1"/>
    </xf>
    <xf numFmtId="0" fontId="4" fillId="4" borderId="9" xfId="5" applyFont="1" applyFill="1" applyBorder="1" applyAlignment="1">
      <alignment vertical="center" wrapText="1"/>
    </xf>
    <xf numFmtId="0" fontId="4" fillId="4" borderId="11" xfId="5" applyFont="1" applyFill="1" applyBorder="1" applyAlignment="1">
      <alignment vertical="center" wrapText="1"/>
    </xf>
    <xf numFmtId="0" fontId="2" fillId="7" borderId="1" xfId="5" applyFont="1" applyFill="1" applyBorder="1" applyAlignment="1">
      <alignment wrapText="1"/>
    </xf>
    <xf numFmtId="1" fontId="2" fillId="7" borderId="1" xfId="7" applyNumberFormat="1" applyFont="1" applyFill="1" applyBorder="1" applyAlignment="1">
      <alignment horizontal="center" wrapText="1"/>
    </xf>
    <xf numFmtId="0" fontId="4" fillId="4" borderId="14" xfId="5" applyFont="1" applyFill="1" applyBorder="1" applyAlignment="1">
      <alignment vertical="center" wrapText="1"/>
    </xf>
    <xf numFmtId="49" fontId="10" fillId="3" borderId="11" xfId="5" applyNumberFormat="1" applyFont="1" applyFill="1" applyBorder="1" applyAlignment="1" applyProtection="1">
      <alignment horizontal="left" vertical="center" wrapText="1"/>
      <protection locked="0"/>
    </xf>
    <xf numFmtId="0" fontId="0" fillId="0" borderId="1" xfId="0" applyBorder="1"/>
    <xf numFmtId="0" fontId="4" fillId="0" borderId="1" xfId="0" applyFont="1" applyBorder="1" applyAlignment="1"/>
    <xf numFmtId="164" fontId="5" fillId="0" borderId="1" xfId="0" applyNumberFormat="1" applyFont="1" applyBorder="1" applyAlignment="1">
      <alignment horizontal="center"/>
    </xf>
    <xf numFmtId="0" fontId="5" fillId="0" borderId="1" xfId="0" applyFont="1" applyBorder="1" applyAlignment="1"/>
    <xf numFmtId="0" fontId="1" fillId="0" borderId="1" xfId="0" applyFont="1" applyBorder="1"/>
    <xf numFmtId="0" fontId="0" fillId="0" borderId="1" xfId="0" applyFont="1" applyBorder="1"/>
    <xf numFmtId="0" fontId="2" fillId="0" borderId="1" xfId="1" applyFont="1" applyBorder="1"/>
    <xf numFmtId="164" fontId="0" fillId="0" borderId="1" xfId="0" applyNumberFormat="1" applyFont="1" applyBorder="1"/>
    <xf numFmtId="3" fontId="0" fillId="0" borderId="1" xfId="0" applyNumberFormat="1" applyFont="1" applyBorder="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35" borderId="1" xfId="0" applyFill="1" applyBorder="1" applyAlignment="1">
      <alignment horizontal="left" vertical="center" wrapText="1"/>
    </xf>
    <xf numFmtId="0" fontId="0" fillId="35" borderId="1" xfId="0" applyFill="1" applyBorder="1" applyAlignment="1">
      <alignment horizontal="center" vertical="center" wrapText="1"/>
    </xf>
    <xf numFmtId="0" fontId="0" fillId="35" borderId="1" xfId="0" applyFill="1" applyBorder="1" applyAlignment="1">
      <alignment vertical="center" wrapText="1"/>
    </xf>
    <xf numFmtId="3" fontId="0" fillId="35" borderId="1" xfId="0" applyNumberFormat="1" applyFill="1" applyBorder="1" applyAlignment="1">
      <alignment horizontal="center" vertical="center" wrapText="1"/>
    </xf>
    <xf numFmtId="165" fontId="0" fillId="35" borderId="1" xfId="0" applyNumberFormat="1" applyFill="1" applyBorder="1" applyAlignment="1">
      <alignment horizontal="center" vertical="center" wrapText="1"/>
    </xf>
    <xf numFmtId="9" fontId="0" fillId="35" borderId="1" xfId="0" applyNumberFormat="1" applyFill="1" applyBorder="1" applyAlignment="1">
      <alignment horizontal="center" vertical="center" wrapText="1"/>
    </xf>
    <xf numFmtId="0" fontId="0" fillId="36" borderId="1" xfId="0" applyFill="1" applyBorder="1" applyAlignment="1">
      <alignment horizontal="left" vertical="center" wrapText="1"/>
    </xf>
    <xf numFmtId="3" fontId="0" fillId="36" borderId="1" xfId="0" applyNumberFormat="1" applyFill="1" applyBorder="1" applyAlignment="1">
      <alignment horizontal="center" vertical="center" wrapText="1"/>
    </xf>
    <xf numFmtId="0" fontId="0" fillId="36" borderId="1" xfId="0" applyFill="1" applyBorder="1" applyAlignment="1">
      <alignment wrapText="1"/>
    </xf>
    <xf numFmtId="165" fontId="0" fillId="36" borderId="1" xfId="0" applyNumberFormat="1" applyFill="1" applyBorder="1" applyAlignment="1">
      <alignment horizontal="center" vertical="center" wrapText="1"/>
    </xf>
    <xf numFmtId="9" fontId="0" fillId="36" borderId="1" xfId="0" applyNumberFormat="1" applyFill="1" applyBorder="1" applyAlignment="1">
      <alignment horizontal="center" vertical="center" wrapText="1"/>
    </xf>
    <xf numFmtId="0" fontId="0" fillId="37" borderId="1" xfId="0" applyFill="1" applyBorder="1" applyAlignment="1">
      <alignment horizontal="left" vertical="center" wrapText="1"/>
    </xf>
    <xf numFmtId="165" fontId="0" fillId="37" borderId="1" xfId="0" applyNumberFormat="1" applyFill="1" applyBorder="1" applyAlignment="1">
      <alignment horizontal="center" vertical="center" wrapText="1"/>
    </xf>
    <xf numFmtId="9" fontId="0" fillId="37" borderId="1" xfId="0" applyNumberFormat="1" applyFill="1" applyBorder="1" applyAlignment="1">
      <alignment horizontal="center" vertical="center" wrapText="1"/>
    </xf>
    <xf numFmtId="0" fontId="0" fillId="0" borderId="0" xfId="0" applyAlignment="1">
      <alignment wrapText="1"/>
    </xf>
    <xf numFmtId="17" fontId="0" fillId="0" borderId="0" xfId="0" applyNumberFormat="1" applyFont="1" applyBorder="1" applyAlignment="1">
      <alignment horizontal="center"/>
    </xf>
    <xf numFmtId="3" fontId="0" fillId="37" borderId="1" xfId="0" applyNumberFormat="1" applyFill="1" applyBorder="1" applyAlignment="1">
      <alignment horizontal="center" vertical="center" wrapText="1"/>
    </xf>
    <xf numFmtId="0" fontId="0" fillId="0" borderId="0" xfId="0" applyFont="1" applyBorder="1" applyAlignment="1">
      <alignment horizontal="center"/>
    </xf>
    <xf numFmtId="0" fontId="0" fillId="0" borderId="0" xfId="0" applyAlignment="1">
      <alignment horizontal="center"/>
    </xf>
    <xf numFmtId="3" fontId="0" fillId="0" borderId="0" xfId="0" applyNumberFormat="1" applyFont="1" applyBorder="1" applyAlignment="1">
      <alignment horizontal="center"/>
    </xf>
    <xf numFmtId="9" fontId="0" fillId="0" borderId="0" xfId="0" applyNumberFormat="1" applyFont="1" applyBorder="1" applyAlignment="1">
      <alignment horizontal="center"/>
    </xf>
    <xf numFmtId="0" fontId="0" fillId="0" borderId="0" xfId="0" applyBorder="1" applyAlignment="1">
      <alignment horizontal="center"/>
    </xf>
    <xf numFmtId="9" fontId="2" fillId="0" borderId="0" xfId="4" applyFont="1" applyBorder="1" applyAlignment="1">
      <alignment horizontal="center"/>
    </xf>
    <xf numFmtId="0" fontId="0" fillId="0" borderId="0" xfId="0" applyFont="1" applyFill="1" applyBorder="1" applyAlignment="1">
      <alignment horizontal="center"/>
    </xf>
    <xf numFmtId="0" fontId="1" fillId="0" borderId="37" xfId="0" applyFont="1" applyBorder="1" applyAlignment="1">
      <alignment horizontal="center"/>
    </xf>
    <xf numFmtId="0" fontId="6" fillId="39" borderId="44" xfId="1" applyFont="1" applyFill="1" applyBorder="1" applyAlignment="1">
      <alignment horizontal="center"/>
    </xf>
    <xf numFmtId="0" fontId="0" fillId="38" borderId="33" xfId="0" applyFont="1" applyFill="1" applyBorder="1" applyAlignment="1">
      <alignment horizontal="center"/>
    </xf>
    <xf numFmtId="0" fontId="1" fillId="0" borderId="33"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0" fillId="0" borderId="0" xfId="0" applyFill="1" applyAlignment="1">
      <alignment horizontal="center"/>
    </xf>
    <xf numFmtId="0" fontId="0" fillId="38" borderId="52" xfId="0" applyFont="1" applyFill="1" applyBorder="1" applyAlignment="1">
      <alignment horizontal="center"/>
    </xf>
    <xf numFmtId="0" fontId="6" fillId="39" borderId="53" xfId="1" applyFont="1" applyFill="1" applyBorder="1" applyAlignment="1">
      <alignment horizontal="center"/>
    </xf>
    <xf numFmtId="0" fontId="1" fillId="0" borderId="0" xfId="0" applyFont="1" applyBorder="1" applyAlignment="1">
      <alignment horizontal="center"/>
    </xf>
    <xf numFmtId="9" fontId="1" fillId="0" borderId="0" xfId="0" applyNumberFormat="1" applyFont="1" applyBorder="1" applyAlignment="1">
      <alignment horizontal="center"/>
    </xf>
    <xf numFmtId="0" fontId="34" fillId="35" borderId="1" xfId="0" applyFont="1" applyFill="1" applyBorder="1" applyAlignment="1">
      <alignment horizontal="left" vertical="center" wrapText="1"/>
    </xf>
    <xf numFmtId="0" fontId="0" fillId="0" borderId="0" xfId="0" applyAlignment="1">
      <alignment vertical="top" wrapText="1"/>
    </xf>
    <xf numFmtId="0" fontId="0" fillId="0" borderId="0" xfId="0" applyAlignment="1">
      <alignment vertical="top"/>
    </xf>
    <xf numFmtId="0" fontId="0" fillId="41" borderId="0" xfId="0" applyFill="1" applyBorder="1"/>
    <xf numFmtId="0" fontId="5" fillId="0" borderId="0" xfId="0" applyFont="1" applyAlignment="1"/>
    <xf numFmtId="0" fontId="0" fillId="0" borderId="0" xfId="0" applyFont="1" applyAlignment="1">
      <alignment vertical="top"/>
    </xf>
    <xf numFmtId="0" fontId="33" fillId="0" borderId="0" xfId="0" applyFont="1" applyBorder="1" applyAlignment="1">
      <alignment horizontal="left" vertical="top" wrapText="1"/>
    </xf>
    <xf numFmtId="0" fontId="5" fillId="0" borderId="0" xfId="0" applyFont="1" applyBorder="1" applyAlignment="1">
      <alignment horizontal="left" vertical="center"/>
    </xf>
    <xf numFmtId="0" fontId="33" fillId="34" borderId="0" xfId="0" applyFont="1" applyFill="1" applyBorder="1" applyAlignment="1">
      <alignment horizontal="left"/>
    </xf>
    <xf numFmtId="0" fontId="33" fillId="0" borderId="0" xfId="0" applyFont="1" applyAlignment="1">
      <alignment horizontal="left"/>
    </xf>
    <xf numFmtId="0" fontId="5" fillId="0" borderId="0" xfId="0" applyFont="1"/>
    <xf numFmtId="0" fontId="5" fillId="0" borderId="0" xfId="0" applyFont="1" applyAlignment="1">
      <alignment vertical="top"/>
    </xf>
    <xf numFmtId="0" fontId="0" fillId="35" borderId="1" xfId="0" applyFill="1" applyBorder="1" applyAlignment="1" applyProtection="1">
      <alignment horizontal="center" vertical="center" wrapText="1"/>
      <protection locked="0"/>
    </xf>
    <xf numFmtId="3" fontId="0" fillId="35" borderId="1" xfId="0" applyNumberFormat="1" applyFill="1" applyBorder="1" applyAlignment="1" applyProtection="1">
      <alignment horizontal="center" vertical="center" wrapText="1"/>
      <protection locked="0"/>
    </xf>
    <xf numFmtId="9" fontId="0" fillId="35" borderId="1" xfId="0" applyNumberFormat="1" applyFill="1" applyBorder="1" applyAlignment="1" applyProtection="1">
      <alignment horizontal="center" vertical="center" wrapText="1"/>
      <protection locked="0"/>
    </xf>
    <xf numFmtId="0" fontId="0" fillId="35" borderId="1" xfId="0" applyFill="1" applyBorder="1" applyAlignment="1" applyProtection="1">
      <alignment horizontal="center" vertical="center" wrapText="1"/>
    </xf>
    <xf numFmtId="165" fontId="0" fillId="35" borderId="1" xfId="0" applyNumberFormat="1" applyFill="1" applyBorder="1" applyAlignment="1" applyProtection="1">
      <alignment horizontal="center" vertical="center" wrapText="1"/>
    </xf>
    <xf numFmtId="3" fontId="0" fillId="35" borderId="1" xfId="0" applyNumberFormat="1" applyFill="1" applyBorder="1" applyAlignment="1" applyProtection="1">
      <alignment horizontal="center" vertical="center" wrapText="1"/>
    </xf>
    <xf numFmtId="3" fontId="2" fillId="0" borderId="5" xfId="1" applyNumberFormat="1" applyFont="1" applyBorder="1" applyAlignment="1" applyProtection="1">
      <alignment horizontal="center"/>
    </xf>
    <xf numFmtId="3" fontId="2" fillId="0" borderId="1" xfId="1" applyNumberFormat="1" applyFont="1" applyBorder="1" applyAlignment="1" applyProtection="1">
      <alignment horizontal="center"/>
    </xf>
    <xf numFmtId="3" fontId="2" fillId="0" borderId="6" xfId="1" applyNumberFormat="1" applyFont="1" applyBorder="1" applyAlignment="1" applyProtection="1">
      <alignment horizontal="center"/>
    </xf>
    <xf numFmtId="3" fontId="0" fillId="0" borderId="23" xfId="0" applyNumberFormat="1" applyFont="1" applyBorder="1" applyAlignment="1" applyProtection="1">
      <alignment horizontal="center"/>
    </xf>
    <xf numFmtId="3" fontId="0" fillId="0" borderId="12" xfId="0" applyNumberFormat="1" applyFont="1" applyBorder="1" applyAlignment="1" applyProtection="1">
      <alignment horizontal="center"/>
    </xf>
    <xf numFmtId="3" fontId="0" fillId="0" borderId="48" xfId="0" applyNumberFormat="1" applyFont="1" applyBorder="1" applyAlignment="1" applyProtection="1">
      <alignment horizontal="center"/>
    </xf>
    <xf numFmtId="3" fontId="1" fillId="0" borderId="44" xfId="0" applyNumberFormat="1" applyFont="1" applyBorder="1" applyAlignment="1" applyProtection="1">
      <alignment horizontal="center"/>
    </xf>
    <xf numFmtId="0" fontId="0" fillId="0" borderId="0" xfId="0" applyFont="1" applyBorder="1" applyAlignment="1" applyProtection="1">
      <alignment horizontal="center"/>
    </xf>
    <xf numFmtId="0" fontId="0" fillId="0" borderId="0" xfId="0" applyFont="1" applyFill="1" applyBorder="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center"/>
    </xf>
    <xf numFmtId="17" fontId="0" fillId="0" borderId="0" xfId="0" applyNumberFormat="1" applyFont="1" applyBorder="1" applyAlignment="1" applyProtection="1">
      <alignment horizontal="center"/>
    </xf>
    <xf numFmtId="17" fontId="1" fillId="0" borderId="0" xfId="0" applyNumberFormat="1" applyFont="1" applyFill="1" applyBorder="1" applyAlignment="1" applyProtection="1">
      <alignment horizontal="center"/>
    </xf>
    <xf numFmtId="0" fontId="0" fillId="0" borderId="36" xfId="0" applyFont="1" applyBorder="1" applyAlignment="1" applyProtection="1">
      <alignment horizontal="center"/>
    </xf>
    <xf numFmtId="9" fontId="6" fillId="0" borderId="45" xfId="4" applyFont="1" applyBorder="1" applyAlignment="1" applyProtection="1">
      <alignment horizontal="center"/>
    </xf>
    <xf numFmtId="9" fontId="6" fillId="0" borderId="43" xfId="4" applyFont="1" applyBorder="1" applyAlignment="1" applyProtection="1">
      <alignment horizontal="center"/>
    </xf>
    <xf numFmtId="9" fontId="2" fillId="0" borderId="0" xfId="4" applyFont="1" applyBorder="1" applyAlignment="1" applyProtection="1">
      <alignment horizontal="center"/>
    </xf>
    <xf numFmtId="9" fontId="6" fillId="0" borderId="23" xfId="4" applyFont="1" applyBorder="1" applyAlignment="1" applyProtection="1">
      <alignment horizontal="center"/>
    </xf>
    <xf numFmtId="9" fontId="6" fillId="0" borderId="39" xfId="4" applyFont="1" applyBorder="1" applyAlignment="1" applyProtection="1">
      <alignment horizontal="center"/>
    </xf>
    <xf numFmtId="9" fontId="6" fillId="0" borderId="0" xfId="4" applyFont="1" applyFill="1" applyBorder="1" applyAlignment="1" applyProtection="1">
      <alignment horizontal="center"/>
    </xf>
    <xf numFmtId="0" fontId="1" fillId="0" borderId="36" xfId="0" applyFont="1" applyBorder="1" applyAlignment="1" applyProtection="1">
      <alignment horizontal="center"/>
    </xf>
    <xf numFmtId="0" fontId="0" fillId="0" borderId="37" xfId="0" applyFont="1" applyBorder="1" applyAlignment="1" applyProtection="1">
      <alignment horizontal="center"/>
    </xf>
    <xf numFmtId="0" fontId="0" fillId="0" borderId="12" xfId="0" applyFont="1" applyBorder="1" applyAlignment="1" applyProtection="1">
      <alignment horizontal="center"/>
    </xf>
    <xf numFmtId="0" fontId="0" fillId="0" borderId="40" xfId="0" applyFont="1" applyBorder="1" applyAlignment="1" applyProtection="1">
      <alignment horizontal="center"/>
    </xf>
    <xf numFmtId="0" fontId="1" fillId="0" borderId="37" xfId="0" applyFont="1" applyBorder="1" applyAlignment="1" applyProtection="1">
      <alignment horizontal="center"/>
    </xf>
    <xf numFmtId="1" fontId="0" fillId="0" borderId="12" xfId="0" applyNumberFormat="1" applyFont="1" applyBorder="1" applyAlignment="1" applyProtection="1">
      <alignment horizontal="center"/>
    </xf>
    <xf numFmtId="9" fontId="0" fillId="0" borderId="12" xfId="0" applyNumberFormat="1" applyFont="1" applyBorder="1" applyAlignment="1" applyProtection="1">
      <alignment horizontal="center"/>
    </xf>
    <xf numFmtId="0" fontId="1" fillId="0" borderId="37" xfId="0" applyFont="1" applyFill="1" applyBorder="1" applyAlignment="1" applyProtection="1">
      <alignment horizontal="center"/>
    </xf>
    <xf numFmtId="9" fontId="1" fillId="0" borderId="38" xfId="0" applyNumberFormat="1" applyFont="1" applyBorder="1" applyAlignment="1" applyProtection="1">
      <alignment horizontal="center"/>
    </xf>
    <xf numFmtId="3" fontId="0" fillId="0" borderId="41" xfId="0" applyNumberFormat="1" applyFont="1" applyFill="1" applyBorder="1" applyAlignment="1" applyProtection="1">
      <alignment horizontal="center"/>
    </xf>
    <xf numFmtId="0" fontId="0" fillId="0" borderId="42" xfId="0" applyFont="1" applyBorder="1" applyAlignment="1" applyProtection="1">
      <alignment horizontal="center"/>
    </xf>
    <xf numFmtId="0" fontId="0" fillId="0" borderId="0" xfId="0" applyBorder="1" applyAlignment="1" applyProtection="1">
      <alignment horizontal="center"/>
    </xf>
    <xf numFmtId="0" fontId="0" fillId="0" borderId="0" xfId="0" applyFill="1" applyBorder="1" applyAlignment="1" applyProtection="1">
      <alignment horizontal="center"/>
    </xf>
    <xf numFmtId="3" fontId="0" fillId="40" borderId="4" xfId="0" applyNumberFormat="1" applyFont="1" applyFill="1" applyBorder="1" applyAlignment="1" applyProtection="1">
      <alignment horizontal="center"/>
      <protection locked="0"/>
    </xf>
    <xf numFmtId="164" fontId="1" fillId="42" borderId="4" xfId="0" applyNumberFormat="1" applyFont="1" applyFill="1" applyBorder="1" applyAlignment="1">
      <alignment horizontal="center"/>
    </xf>
    <xf numFmtId="0" fontId="0" fillId="0" borderId="0" xfId="0" applyAlignment="1">
      <alignment horizontal="left" wrapText="1"/>
    </xf>
    <xf numFmtId="0" fontId="1" fillId="0" borderId="1" xfId="0" applyFont="1" applyBorder="1" applyAlignment="1">
      <alignment horizontal="center" vertical="center"/>
    </xf>
    <xf numFmtId="0" fontId="0" fillId="0" borderId="0" xfId="0" applyFont="1" applyAlignment="1">
      <alignment horizontal="left" vertical="top" wrapText="1"/>
    </xf>
    <xf numFmtId="0" fontId="34" fillId="0" borderId="1"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1" fillId="0" borderId="0" xfId="0" applyFont="1" applyBorder="1" applyAlignment="1">
      <alignment horizontal="center" vertical="center"/>
    </xf>
    <xf numFmtId="0" fontId="0" fillId="0" borderId="0" xfId="0" applyFont="1" applyBorder="1" applyAlignment="1">
      <alignment horizontal="left" vertical="top" wrapText="1"/>
    </xf>
    <xf numFmtId="0" fontId="0" fillId="34" borderId="0" xfId="0" applyFill="1" applyBorder="1" applyAlignment="1">
      <alignment horizontal="center"/>
    </xf>
    <xf numFmtId="0" fontId="2" fillId="0" borderId="0" xfId="0" applyFont="1"/>
    <xf numFmtId="0" fontId="0" fillId="0" borderId="0" xfId="0" applyFont="1"/>
    <xf numFmtId="0" fontId="39" fillId="0" borderId="0" xfId="0" applyFont="1" applyFill="1" applyBorder="1" applyAlignment="1">
      <alignment horizontal="left" wrapText="1"/>
    </xf>
    <xf numFmtId="0" fontId="3" fillId="2" borderId="11" xfId="0" applyFont="1" applyFill="1" applyBorder="1" applyAlignment="1">
      <alignment horizontal="left" vertical="center"/>
    </xf>
    <xf numFmtId="0" fontId="3" fillId="2" borderId="54" xfId="0" applyFont="1" applyFill="1" applyBorder="1" applyAlignment="1">
      <alignment horizontal="left" vertical="center"/>
    </xf>
    <xf numFmtId="0" fontId="3" fillId="2" borderId="12" xfId="0" applyFont="1" applyFill="1" applyBorder="1" applyAlignment="1">
      <alignment horizontal="left" vertical="center"/>
    </xf>
    <xf numFmtId="0" fontId="5" fillId="0" borderId="1" xfId="0" applyFont="1" applyBorder="1" applyAlignment="1">
      <alignment horizontal="left" vertical="top"/>
    </xf>
    <xf numFmtId="0" fontId="0" fillId="34" borderId="1" xfId="0" applyFill="1" applyBorder="1" applyAlignment="1">
      <alignment horizontal="center"/>
    </xf>
    <xf numFmtId="0" fontId="1" fillId="0" borderId="48" xfId="0" applyFont="1" applyBorder="1" applyAlignment="1">
      <alignment horizontal="center" vertical="center"/>
    </xf>
    <xf numFmtId="0" fontId="1" fillId="0" borderId="18" xfId="0" applyFont="1" applyBorder="1" applyAlignment="1">
      <alignment horizontal="center" vertical="center"/>
    </xf>
    <xf numFmtId="0" fontId="33" fillId="0" borderId="0" xfId="0" applyFont="1" applyBorder="1" applyAlignment="1">
      <alignment horizontal="center" vertical="top"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vertical="top" wrapText="1"/>
    </xf>
    <xf numFmtId="0" fontId="38" fillId="0" borderId="0" xfId="0" applyFont="1" applyAlignment="1">
      <alignment horizontal="left" wrapText="1"/>
    </xf>
    <xf numFmtId="0" fontId="0" fillId="0" borderId="0" xfId="0" applyFont="1" applyAlignment="1">
      <alignment horizontal="left" vertical="top" wrapText="1"/>
    </xf>
    <xf numFmtId="0" fontId="2" fillId="0" borderId="1" xfId="1" applyFont="1" applyBorder="1" applyAlignment="1" applyProtection="1">
      <alignment horizontal="left" vertical="top" wrapText="1"/>
      <protection locked="0"/>
    </xf>
    <xf numFmtId="49" fontId="6" fillId="3" borderId="1" xfId="1" applyNumberFormat="1" applyFont="1" applyFill="1" applyBorder="1" applyAlignment="1" applyProtection="1">
      <alignment horizontal="left" wrapText="1"/>
      <protection locked="0"/>
    </xf>
    <xf numFmtId="0" fontId="35" fillId="41" borderId="1" xfId="0" applyFont="1" applyFill="1" applyBorder="1" applyAlignment="1">
      <alignment horizontal="left" wrapText="1"/>
    </xf>
    <xf numFmtId="17" fontId="1" fillId="39" borderId="34" xfId="0" applyNumberFormat="1" applyFont="1" applyFill="1" applyBorder="1" applyAlignment="1" applyProtection="1">
      <alignment horizontal="center"/>
    </xf>
    <xf numFmtId="17" fontId="1" fillId="39" borderId="3" xfId="0" applyNumberFormat="1" applyFont="1" applyFill="1" applyBorder="1" applyAlignment="1" applyProtection="1">
      <alignment horizontal="center"/>
    </xf>
    <xf numFmtId="17" fontId="1" fillId="39" borderId="35" xfId="0" applyNumberFormat="1" applyFont="1" applyFill="1" applyBorder="1" applyAlignment="1" applyProtection="1">
      <alignment horizontal="center"/>
    </xf>
    <xf numFmtId="17" fontId="1" fillId="39" borderId="49" xfId="0" applyNumberFormat="1" applyFont="1" applyFill="1" applyBorder="1" applyAlignment="1" applyProtection="1">
      <alignment horizontal="center"/>
    </xf>
    <xf numFmtId="17" fontId="1" fillId="39" borderId="50" xfId="0" applyNumberFormat="1" applyFont="1" applyFill="1" applyBorder="1" applyAlignment="1" applyProtection="1">
      <alignment horizontal="center"/>
    </xf>
    <xf numFmtId="17" fontId="1" fillId="39" borderId="51" xfId="0" applyNumberFormat="1" applyFont="1" applyFill="1" applyBorder="1" applyAlignment="1" applyProtection="1">
      <alignment horizontal="center"/>
    </xf>
    <xf numFmtId="0" fontId="37" fillId="0" borderId="0" xfId="0" applyFont="1" applyAlignment="1">
      <alignment horizontal="left" wrapText="1"/>
    </xf>
    <xf numFmtId="0" fontId="37" fillId="0" borderId="0" xfId="0" applyFont="1" applyFill="1" applyBorder="1" applyAlignment="1">
      <alignment horizontal="left" wrapText="1"/>
    </xf>
    <xf numFmtId="0" fontId="13" fillId="4" borderId="21" xfId="5" applyFont="1" applyFill="1" applyBorder="1" applyAlignment="1">
      <alignment horizontal="left" vertical="top" wrapText="1"/>
    </xf>
    <xf numFmtId="0" fontId="13" fillId="4" borderId="22" xfId="5" applyFont="1" applyFill="1" applyBorder="1" applyAlignment="1">
      <alignment horizontal="left" vertical="top" wrapText="1"/>
    </xf>
    <xf numFmtId="0" fontId="13" fillId="0" borderId="20" xfId="5" applyFont="1" applyBorder="1" applyAlignment="1">
      <alignment horizontal="left" vertical="top" wrapText="1"/>
    </xf>
    <xf numFmtId="0" fontId="13" fillId="0" borderId="23" xfId="5" applyFont="1" applyBorder="1" applyAlignment="1">
      <alignment horizontal="left" vertical="top" wrapText="1"/>
    </xf>
    <xf numFmtId="165" fontId="13" fillId="0" borderId="11" xfId="7" applyNumberFormat="1" applyFont="1" applyFill="1" applyBorder="1" applyAlignment="1" applyProtection="1">
      <alignment horizontal="left" wrapText="1"/>
    </xf>
    <xf numFmtId="165" fontId="13" fillId="0" borderId="12" xfId="7" applyNumberFormat="1" applyFont="1" applyFill="1" applyBorder="1" applyAlignment="1" applyProtection="1">
      <alignment horizontal="left" wrapText="1"/>
    </xf>
    <xf numFmtId="0" fontId="13" fillId="0" borderId="14" xfId="5" applyFont="1" applyFill="1" applyBorder="1" applyAlignment="1">
      <alignment horizontal="left" vertical="top" wrapText="1"/>
    </xf>
    <xf numFmtId="0" fontId="13" fillId="0" borderId="15" xfId="5" applyFont="1" applyFill="1" applyBorder="1" applyAlignment="1">
      <alignment horizontal="left" vertical="top" wrapText="1"/>
    </xf>
    <xf numFmtId="0" fontId="11" fillId="0" borderId="11" xfId="5" applyFont="1" applyBorder="1" applyAlignment="1">
      <alignment horizontal="center" vertical="center" wrapText="1"/>
    </xf>
    <xf numFmtId="0" fontId="11" fillId="0" borderId="12" xfId="5" applyFont="1" applyBorder="1" applyAlignment="1">
      <alignment horizontal="center" vertical="center" wrapText="1"/>
    </xf>
    <xf numFmtId="0" fontId="12" fillId="0" borderId="11" xfId="5" applyFont="1" applyFill="1" applyBorder="1" applyAlignment="1" applyProtection="1">
      <alignment horizontal="left" vertical="top" wrapText="1"/>
      <protection locked="0"/>
    </xf>
    <xf numFmtId="0" fontId="9" fillId="0" borderId="12" xfId="5" applyFont="1" applyFill="1" applyBorder="1" applyAlignment="1" applyProtection="1">
      <alignment horizontal="left" vertical="top" wrapText="1"/>
      <protection locked="0"/>
    </xf>
    <xf numFmtId="0" fontId="13" fillId="4" borderId="14" xfId="5" applyFont="1" applyFill="1" applyBorder="1" applyAlignment="1">
      <alignment horizontal="left" vertical="top" wrapText="1"/>
    </xf>
    <xf numFmtId="0" fontId="13" fillId="4" borderId="15" xfId="5" applyFont="1" applyFill="1" applyBorder="1" applyAlignment="1">
      <alignment horizontal="left" vertical="top" wrapText="1"/>
    </xf>
    <xf numFmtId="1" fontId="13" fillId="0" borderId="11" xfId="7" applyNumberFormat="1" applyFont="1" applyFill="1" applyBorder="1" applyAlignment="1" applyProtection="1">
      <alignment vertical="top" wrapText="1"/>
      <protection locked="0"/>
    </xf>
    <xf numFmtId="1" fontId="13" fillId="0" borderId="12" xfId="7" applyNumberFormat="1" applyFont="1" applyFill="1" applyBorder="1" applyAlignment="1" applyProtection="1">
      <alignment vertical="top" wrapText="1"/>
      <protection locked="0"/>
    </xf>
  </cellXfs>
  <cellStyles count="63">
    <cellStyle name="20% - Accent1 2" xfId="10" xr:uid="{00000000-0005-0000-0000-000000000000}"/>
    <cellStyle name="20% - Accent2 2" xfId="11" xr:uid="{00000000-0005-0000-0000-000001000000}"/>
    <cellStyle name="20% - Accent3 2" xfId="12" xr:uid="{00000000-0005-0000-0000-000002000000}"/>
    <cellStyle name="20% - Accent4 2" xfId="13" xr:uid="{00000000-0005-0000-0000-000003000000}"/>
    <cellStyle name="20% - Accent5 2" xfId="14" xr:uid="{00000000-0005-0000-0000-000004000000}"/>
    <cellStyle name="20% - Accent6 2" xfId="15" xr:uid="{00000000-0005-0000-0000-000005000000}"/>
    <cellStyle name="40% - Accent1 2" xfId="16" xr:uid="{00000000-0005-0000-0000-000006000000}"/>
    <cellStyle name="40% - Accent2 2" xfId="17" xr:uid="{00000000-0005-0000-0000-000007000000}"/>
    <cellStyle name="40% - Accent3 2" xfId="18" xr:uid="{00000000-0005-0000-0000-000008000000}"/>
    <cellStyle name="40% - Accent4 2" xfId="19" xr:uid="{00000000-0005-0000-0000-000009000000}"/>
    <cellStyle name="40% - Accent5 2" xfId="20" xr:uid="{00000000-0005-0000-0000-00000A000000}"/>
    <cellStyle name="40% - Accent6 2" xfId="21" xr:uid="{00000000-0005-0000-0000-00000B000000}"/>
    <cellStyle name="60% - Accent1 2" xfId="22" xr:uid="{00000000-0005-0000-0000-00000C000000}"/>
    <cellStyle name="60% - Accent2 2" xfId="23" xr:uid="{00000000-0005-0000-0000-00000D000000}"/>
    <cellStyle name="60% - Accent3 2" xfId="24" xr:uid="{00000000-0005-0000-0000-00000E000000}"/>
    <cellStyle name="60% - Accent4 2" xfId="25" xr:uid="{00000000-0005-0000-0000-00000F000000}"/>
    <cellStyle name="60% - Accent5 2" xfId="26" xr:uid="{00000000-0005-0000-0000-000010000000}"/>
    <cellStyle name="60% - Accent6 2" xfId="27" xr:uid="{00000000-0005-0000-0000-000011000000}"/>
    <cellStyle name="Accent1 2" xfId="28" xr:uid="{00000000-0005-0000-0000-000012000000}"/>
    <cellStyle name="Accent2 2" xfId="29" xr:uid="{00000000-0005-0000-0000-000013000000}"/>
    <cellStyle name="Accent3 2" xfId="30" xr:uid="{00000000-0005-0000-0000-000014000000}"/>
    <cellStyle name="Accent4 2" xfId="31" xr:uid="{00000000-0005-0000-0000-000015000000}"/>
    <cellStyle name="Accent5 2" xfId="32" xr:uid="{00000000-0005-0000-0000-000016000000}"/>
    <cellStyle name="Accent6 2" xfId="33" xr:uid="{00000000-0005-0000-0000-000017000000}"/>
    <cellStyle name="Bad 2" xfId="34" xr:uid="{00000000-0005-0000-0000-000018000000}"/>
    <cellStyle name="Calculation 2" xfId="35" xr:uid="{00000000-0005-0000-0000-000019000000}"/>
    <cellStyle name="Check Cell 2" xfId="36" xr:uid="{00000000-0005-0000-0000-00001A000000}"/>
    <cellStyle name="Comma 2" xfId="2" xr:uid="{00000000-0005-0000-0000-00001B000000}"/>
    <cellStyle name="Comma 3" xfId="6" xr:uid="{00000000-0005-0000-0000-00001C000000}"/>
    <cellStyle name="Comma 3 2" xfId="37" xr:uid="{00000000-0005-0000-0000-00001D000000}"/>
    <cellStyle name="Currency 2" xfId="3" xr:uid="{00000000-0005-0000-0000-00001E000000}"/>
    <cellStyle name="Currency 3" xfId="7" xr:uid="{00000000-0005-0000-0000-00001F000000}"/>
    <cellStyle name="Currency 3 2" xfId="54" xr:uid="{00000000-0005-0000-0000-000020000000}"/>
    <cellStyle name="Currency 3 3" xfId="38" xr:uid="{00000000-0005-0000-0000-000021000000}"/>
    <cellStyle name="Currency 4" xfId="55" xr:uid="{00000000-0005-0000-0000-000022000000}"/>
    <cellStyle name="Currency 5" xfId="56" xr:uid="{00000000-0005-0000-0000-000023000000}"/>
    <cellStyle name="Currency 6" xfId="57" xr:uid="{00000000-0005-0000-0000-000024000000}"/>
    <cellStyle name="Explanatory Text 2" xfId="39" xr:uid="{00000000-0005-0000-0000-000025000000}"/>
    <cellStyle name="Good 2" xfId="40" xr:uid="{00000000-0005-0000-0000-000026000000}"/>
    <cellStyle name="Heading 1 2" xfId="41" xr:uid="{00000000-0005-0000-0000-000027000000}"/>
    <cellStyle name="Heading 2 2" xfId="42" xr:uid="{00000000-0005-0000-0000-000028000000}"/>
    <cellStyle name="Heading 3 2" xfId="43" xr:uid="{00000000-0005-0000-0000-000029000000}"/>
    <cellStyle name="Heading 4 2" xfId="44" xr:uid="{00000000-0005-0000-0000-00002A000000}"/>
    <cellStyle name="Input 2" xfId="45" xr:uid="{00000000-0005-0000-0000-00002B000000}"/>
    <cellStyle name="Linked Cell 2" xfId="46" xr:uid="{00000000-0005-0000-0000-00002C000000}"/>
    <cellStyle name="Neutral 2" xfId="47" xr:uid="{00000000-0005-0000-0000-00002D000000}"/>
    <cellStyle name="Normal" xfId="0" builtinId="0"/>
    <cellStyle name="Normal 2" xfId="1" xr:uid="{00000000-0005-0000-0000-00002F000000}"/>
    <cellStyle name="Normal 3" xfId="5" xr:uid="{00000000-0005-0000-0000-000030000000}"/>
    <cellStyle name="Normal 3 2" xfId="58" xr:uid="{00000000-0005-0000-0000-000031000000}"/>
    <cellStyle name="Normal 3 3" xfId="62" xr:uid="{00000000-0005-0000-0000-000032000000}"/>
    <cellStyle name="Normal 4" xfId="59" xr:uid="{00000000-0005-0000-0000-000033000000}"/>
    <cellStyle name="Normal 5" xfId="9" xr:uid="{00000000-0005-0000-0000-000034000000}"/>
    <cellStyle name="Note 2" xfId="48" xr:uid="{00000000-0005-0000-0000-000035000000}"/>
    <cellStyle name="Output 2" xfId="49" xr:uid="{00000000-0005-0000-0000-000036000000}"/>
    <cellStyle name="Percent 2" xfId="4" xr:uid="{00000000-0005-0000-0000-000038000000}"/>
    <cellStyle name="Percent 3" xfId="8" xr:uid="{00000000-0005-0000-0000-000039000000}"/>
    <cellStyle name="Percent 3 2" xfId="60" xr:uid="{00000000-0005-0000-0000-00003A000000}"/>
    <cellStyle name="Percent 3 3" xfId="50" xr:uid="{00000000-0005-0000-0000-00003B000000}"/>
    <cellStyle name="Percent 4" xfId="61" xr:uid="{00000000-0005-0000-0000-00003C000000}"/>
    <cellStyle name="Title 2" xfId="51" xr:uid="{00000000-0005-0000-0000-00003D000000}"/>
    <cellStyle name="Total 2" xfId="52" xr:uid="{00000000-0005-0000-0000-00003E000000}"/>
    <cellStyle name="Warning Text 2" xfId="53" xr:uid="{00000000-0005-0000-0000-00003F000000}"/>
  </cellStyles>
  <dxfs count="1">
    <dxf>
      <fill>
        <patternFill>
          <bgColor rgb="FFCCFFCC"/>
        </patternFill>
      </fill>
    </dxf>
  </dxfs>
  <tableStyles count="0" defaultTableStyle="TableStyleMedium2" defaultPivotStyle="PivotStyleLight16"/>
  <colors>
    <mruColors>
      <color rgb="FFFFFFCC"/>
      <color rgb="FFCCFFCC"/>
      <color rgb="FFCCFFFF"/>
      <color rgb="FFFFCC99"/>
      <color rgb="FF66FFFF"/>
      <color rgb="FFF5FDCF"/>
      <color rgb="FFF3FCC4"/>
      <color rgb="FFF0FBBB"/>
      <color rgb="FFE5E6BC"/>
      <color rgb="FFD802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a:t>Monthly Contact Volumes</a:t>
            </a:r>
          </a:p>
          <a:p>
            <a:pPr>
              <a:defRPr/>
            </a:pPr>
            <a:r>
              <a:rPr lang="en-US"/>
              <a:t>FY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Calculations!$B$3</c:f>
              <c:strCache>
                <c:ptCount val="1"/>
                <c:pt idx="0">
                  <c:v>Complaints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Calculations!$A$5:$A$16</c:f>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f>Calculations!$B$5:$B$16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extLst/>
            </c:numRef>
          </c:val>
          <c:smooth val="0"/>
          <c:extLst>
            <c:ext xmlns:c16="http://schemas.microsoft.com/office/drawing/2014/chart" uri="{C3380CC4-5D6E-409C-BE32-E72D297353CC}">
              <c16:uniqueId val="{00000000-03C4-4601-837B-747C369BC72C}"/>
            </c:ext>
          </c:extLst>
        </c:ser>
        <c:dLbls>
          <c:showLegendKey val="0"/>
          <c:showVal val="0"/>
          <c:showCatName val="0"/>
          <c:showSerName val="0"/>
          <c:showPercent val="0"/>
          <c:showBubbleSize val="0"/>
        </c:dLbls>
        <c:marker val="1"/>
        <c:smooth val="0"/>
        <c:axId val="185514680"/>
        <c:axId val="185514288"/>
        <c:extLst>
          <c:ext xmlns:c15="http://schemas.microsoft.com/office/drawing/2012/chart" uri="{02D57815-91ED-43cb-92C2-25804820EDAC}">
            <c15:filteredLineSeries>
              <c15:ser>
                <c:idx val="1"/>
                <c:order val="1"/>
                <c:tx>
                  <c:strRef>
                    <c:extLst>
                      <c:ext uri="{02D57815-91ED-43cb-92C2-25804820EDAC}">
                        <c15:formulaRef>
                          <c15:sqref>Calculations!#REF!</c15:sqref>
                        </c15:formulaRef>
                      </c:ext>
                    </c:extLst>
                    <c:strCache>
                      <c:ptCount val="1"/>
                      <c:pt idx="0">
                        <c:v>#REF!</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strRef>
                    <c:extLst>
                      <c:ext uri="{02D57815-91ED-43cb-92C2-25804820EDAC}">
                        <c15:formulaRef>
                          <c15:sqref>Calculations!$A$5:$A$16</c15:sqref>
                        </c15:formulaRef>
                      </c:ext>
                    </c:extLst>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extLst>
                      <c:ext uri="{02D57815-91ED-43cb-92C2-25804820EDAC}">
                        <c15:formulaRef>
                          <c15:sqref>Calculations!#REF!</c15:sqref>
                        </c15:formulaRef>
                      </c:ext>
                    </c:extLst>
                  </c:numRef>
                </c:val>
                <c:smooth val="0"/>
                <c:extLst>
                  <c:ext xmlns:c16="http://schemas.microsoft.com/office/drawing/2014/chart" uri="{C3380CC4-5D6E-409C-BE32-E72D297353CC}">
                    <c16:uniqueId val="{00000001-03C4-4601-837B-747C369BC72C}"/>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Calculations!#REF!</c15:sqref>
                        </c15:formulaRef>
                      </c:ext>
                    </c:extLst>
                    <c:strCache>
                      <c:ptCount val="1"/>
                      <c:pt idx="0">
                        <c:v>#REF!</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xmlns:c15="http://schemas.microsoft.com/office/drawing/2012/chart">
                      <c:ext xmlns:c15="http://schemas.microsoft.com/office/drawing/2012/chart" uri="{02D57815-91ED-43cb-92C2-25804820EDAC}">
                        <c15:formulaRef>
                          <c15:sqref>Calculations!$A$5:$A$16</c15:sqref>
                        </c15:formulaRef>
                      </c:ext>
                    </c:extLst>
                    <c:strCache>
                      <c:ptCount val="12"/>
                      <c:pt idx="0">
                        <c:v>September</c:v>
                      </c:pt>
                      <c:pt idx="1">
                        <c:v>October</c:v>
                      </c:pt>
                      <c:pt idx="2">
                        <c:v>November</c:v>
                      </c:pt>
                      <c:pt idx="3">
                        <c:v>December</c:v>
                      </c:pt>
                      <c:pt idx="4">
                        <c:v>January</c:v>
                      </c:pt>
                      <c:pt idx="5">
                        <c:v>February</c:v>
                      </c:pt>
                      <c:pt idx="6">
                        <c:v>March</c:v>
                      </c:pt>
                      <c:pt idx="7">
                        <c:v>April</c:v>
                      </c:pt>
                      <c:pt idx="8">
                        <c:v>May</c:v>
                      </c:pt>
                      <c:pt idx="9">
                        <c:v>June</c:v>
                      </c:pt>
                      <c:pt idx="10">
                        <c:v>July</c:v>
                      </c:pt>
                      <c:pt idx="11">
                        <c:v>August</c:v>
                      </c:pt>
                    </c:strCache>
                  </c:strRef>
                </c:cat>
                <c:val>
                  <c:numRef>
                    <c:extLst xmlns:c15="http://schemas.microsoft.com/office/drawing/2012/chart">
                      <c:ext xmlns:c15="http://schemas.microsoft.com/office/drawing/2012/chart" uri="{02D57815-91ED-43cb-92C2-25804820EDAC}">
                        <c15:formulaRef>
                          <c15:sqref>Calculations!#REF!</c15:sqref>
                        </c15:formulaRef>
                      </c:ext>
                    </c:extLst>
                  </c:numRef>
                </c:val>
                <c:smooth val="0"/>
                <c:extLst xmlns:c15="http://schemas.microsoft.com/office/drawing/2012/chart">
                  <c:ext xmlns:c16="http://schemas.microsoft.com/office/drawing/2014/chart" uri="{C3380CC4-5D6E-409C-BE32-E72D297353CC}">
                    <c16:uniqueId val="{00000002-03C4-4601-837B-747C369BC72C}"/>
                  </c:ext>
                </c:extLst>
              </c15:ser>
            </c15:filteredLineSeries>
          </c:ext>
        </c:extLst>
      </c:lineChart>
      <c:catAx>
        <c:axId val="1855146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5514288"/>
        <c:crosses val="autoZero"/>
        <c:auto val="1"/>
        <c:lblAlgn val="ctr"/>
        <c:lblOffset val="100"/>
        <c:noMultiLvlLbl val="1"/>
      </c:catAx>
      <c:valAx>
        <c:axId val="185514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5514680"/>
        <c:crosses val="autoZero"/>
        <c:crossBetween val="between"/>
      </c:valAx>
      <c:spPr>
        <a:solidFill>
          <a:srgbClr val="FFFFCC"/>
        </a:solidFill>
        <a:ln>
          <a:noFill/>
        </a:ln>
        <a:effectLst/>
      </c:spPr>
    </c:plotArea>
    <c:legend>
      <c:legendPos val="b"/>
      <c:overlay val="0"/>
      <c:spPr>
        <a:solidFill>
          <a:schemeClr val="bg1"/>
        </a:solid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a:t>Quarterly Contact Volumes</a:t>
            </a:r>
          </a:p>
          <a:p>
            <a:pPr>
              <a:defRPr/>
            </a:pPr>
            <a:r>
              <a:rPr lang="en-US"/>
              <a:t>FY </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0"/>
          <c:order val="0"/>
          <c:tx>
            <c:strRef>
              <c:f>Calculations!$B$18</c:f>
              <c:strCache>
                <c:ptCount val="1"/>
                <c:pt idx="0">
                  <c:v>Complaints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Calculations!$A$19:$A$22</c:f>
              <c:strCache>
                <c:ptCount val="4"/>
                <c:pt idx="0">
                  <c:v>1st Qtr. FY </c:v>
                </c:pt>
                <c:pt idx="1">
                  <c:v>2nd Qtr. FY </c:v>
                </c:pt>
                <c:pt idx="2">
                  <c:v>3rd Qtr. FY </c:v>
                </c:pt>
                <c:pt idx="3">
                  <c:v>4th Qtr. FY </c:v>
                </c:pt>
              </c:strCache>
            </c:strRef>
          </c:cat>
          <c:val>
            <c:numRef>
              <c:f>Calculations!$B$19:$B$22</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0-E783-4DBA-BEC6-97C6D0F17C79}"/>
            </c:ext>
          </c:extLst>
        </c:ser>
        <c:ser>
          <c:idx val="1"/>
          <c:order val="1"/>
          <c:tx>
            <c:strRef>
              <c:f>Calculations!#REF!</c:f>
              <c:strCache>
                <c:ptCount val="1"/>
                <c:pt idx="0">
                  <c:v>#REF!</c:v>
                </c:pt>
              </c:strCache>
            </c:strRef>
          </c:tx>
          <c:spPr>
            <a:ln w="28575" cap="rnd">
              <a:solidFill>
                <a:schemeClr val="tx2"/>
              </a:solidFill>
              <a:round/>
            </a:ln>
            <a:effectLst/>
          </c:spPr>
          <c:marker>
            <c:symbol val="circle"/>
            <c:size val="5"/>
            <c:spPr>
              <a:solidFill>
                <a:schemeClr val="tx2"/>
              </a:solidFill>
              <a:ln w="9525">
                <a:solidFill>
                  <a:schemeClr val="tx2"/>
                </a:solidFill>
              </a:ln>
              <a:effectLst/>
            </c:spPr>
          </c:marker>
          <c:cat>
            <c:strRef>
              <c:f>Calculations!$A$19:$A$22</c:f>
              <c:strCache>
                <c:ptCount val="4"/>
                <c:pt idx="0">
                  <c:v>1st Qtr. FY </c:v>
                </c:pt>
                <c:pt idx="1">
                  <c:v>2nd Qtr. FY </c:v>
                </c:pt>
                <c:pt idx="2">
                  <c:v>3rd Qtr. FY </c:v>
                </c:pt>
                <c:pt idx="3">
                  <c:v>4th Qtr. FY </c:v>
                </c:pt>
              </c:strCache>
            </c:strRef>
          </c:cat>
          <c:val>
            <c:numRef>
              <c:f>Calculations!#REF!</c:f>
              <c:numCache>
                <c:formatCode>General</c:formatCode>
                <c:ptCount val="1"/>
                <c:pt idx="0">
                  <c:v>1</c:v>
                </c:pt>
              </c:numCache>
            </c:numRef>
          </c:val>
          <c:smooth val="0"/>
          <c:extLst>
            <c:ext xmlns:c16="http://schemas.microsoft.com/office/drawing/2014/chart" uri="{C3380CC4-5D6E-409C-BE32-E72D297353CC}">
              <c16:uniqueId val="{00000001-E783-4DBA-BEC6-97C6D0F17C79}"/>
            </c:ext>
          </c:extLst>
        </c:ser>
        <c:ser>
          <c:idx val="2"/>
          <c:order val="2"/>
          <c:tx>
            <c:strRef>
              <c:f>Calculations!#REF!</c:f>
              <c:strCache>
                <c:ptCount val="1"/>
                <c:pt idx="0">
                  <c:v>#REF!</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Calculations!$A$19:$A$22</c:f>
              <c:strCache>
                <c:ptCount val="4"/>
                <c:pt idx="0">
                  <c:v>1st Qtr. FY </c:v>
                </c:pt>
                <c:pt idx="1">
                  <c:v>2nd Qtr. FY </c:v>
                </c:pt>
                <c:pt idx="2">
                  <c:v>3rd Qtr. FY </c:v>
                </c:pt>
                <c:pt idx="3">
                  <c:v>4th Qtr. FY </c:v>
                </c:pt>
              </c:strCache>
            </c:strRef>
          </c:cat>
          <c:val>
            <c:numRef>
              <c:f>Calculations!#REF!</c:f>
              <c:numCache>
                <c:formatCode>General</c:formatCode>
                <c:ptCount val="1"/>
                <c:pt idx="0">
                  <c:v>1</c:v>
                </c:pt>
              </c:numCache>
            </c:numRef>
          </c:val>
          <c:smooth val="0"/>
          <c:extLst>
            <c:ext xmlns:c16="http://schemas.microsoft.com/office/drawing/2014/chart" uri="{C3380CC4-5D6E-409C-BE32-E72D297353CC}">
              <c16:uniqueId val="{00000002-E783-4DBA-BEC6-97C6D0F17C79}"/>
            </c:ext>
          </c:extLst>
        </c:ser>
        <c:dLbls>
          <c:showLegendKey val="0"/>
          <c:showVal val="0"/>
          <c:showCatName val="0"/>
          <c:showSerName val="0"/>
          <c:showPercent val="0"/>
          <c:showBubbleSize val="0"/>
        </c:dLbls>
        <c:marker val="1"/>
        <c:smooth val="0"/>
        <c:axId val="185515856"/>
        <c:axId val="186887480"/>
      </c:lineChart>
      <c:catAx>
        <c:axId val="185515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6887480"/>
        <c:crosses val="autoZero"/>
        <c:auto val="1"/>
        <c:lblAlgn val="ctr"/>
        <c:lblOffset val="100"/>
        <c:noMultiLvlLbl val="0"/>
      </c:catAx>
      <c:valAx>
        <c:axId val="186887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85515856"/>
        <c:crosses val="autoZero"/>
        <c:crossBetween val="between"/>
      </c:valAx>
      <c:spPr>
        <a:solidFill>
          <a:srgbClr val="FFFFCC"/>
        </a:solidFill>
        <a:ln>
          <a:noFill/>
        </a:ln>
        <a:effectLst/>
      </c:spPr>
    </c:plotArea>
    <c:legend>
      <c:legendPos val="b"/>
      <c:overlay val="0"/>
      <c:spPr>
        <a:solidFill>
          <a:schemeClr val="bg1"/>
        </a:solid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Department of Family</a:t>
            </a:r>
            <a:r>
              <a:rPr lang="en-US" baseline="0"/>
              <a:t> and Protective Services</a:t>
            </a:r>
            <a:endParaRPr lang="en-US"/>
          </a:p>
        </c:rich>
      </c:tx>
      <c:overlay val="0"/>
    </c:title>
    <c:autoTitleDeleted val="0"/>
    <c:plotArea>
      <c:layout>
        <c:manualLayout>
          <c:layoutTarget val="inner"/>
          <c:xMode val="edge"/>
          <c:yMode val="edge"/>
          <c:x val="0.44477980478855955"/>
          <c:y val="0.13914111876478769"/>
          <c:w val="0.27915298827573126"/>
          <c:h val="0.55523498693612294"/>
        </c:manualLayout>
      </c:layout>
      <c:pieChart>
        <c:varyColors val="1"/>
        <c:ser>
          <c:idx val="0"/>
          <c:order val="0"/>
          <c:tx>
            <c:strRef>
              <c:f>'Top Contact Volumes'!$C$4</c:f>
              <c:strCache>
                <c:ptCount val="1"/>
                <c:pt idx="0">
                  <c:v>Count</c:v>
                </c:pt>
              </c:strCache>
            </c:strRef>
          </c:tx>
          <c:explosion val="10"/>
          <c:dLbls>
            <c:dLbl>
              <c:idx val="0"/>
              <c:layout>
                <c:manualLayout>
                  <c:x val="2.9385358273109834E-2"/>
                  <c:y val="-4.295710243106446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D3-4B71-B061-13B1EF8E77D1}"/>
                </c:ext>
              </c:extLst>
            </c:dLbl>
            <c:dLbl>
              <c:idx val="1"/>
              <c:layout>
                <c:manualLayout>
                  <c:x val="2.8632452464222753E-2"/>
                  <c:y val="-1.3331156108353986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D3-4B71-B061-13B1EF8E77D1}"/>
                </c:ext>
              </c:extLst>
            </c:dLbl>
            <c:dLbl>
              <c:idx val="2"/>
              <c:layout>
                <c:manualLayout>
                  <c:x val="2.3950969168408959E-2"/>
                  <c:y val="2.6988517973162301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D3-4B71-B061-13B1EF8E77D1}"/>
                </c:ext>
              </c:extLst>
            </c:dLbl>
            <c:dLbl>
              <c:idx val="3"/>
              <c:layout>
                <c:manualLayout>
                  <c:x val="1.1440568745399714E-2"/>
                  <c:y val="5.0224157785308608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DD3-4B71-B061-13B1EF8E77D1}"/>
                </c:ext>
              </c:extLst>
            </c:dLbl>
            <c:dLbl>
              <c:idx val="4"/>
              <c:layout>
                <c:manualLayout>
                  <c:x val="-5.3017229430745695E-2"/>
                  <c:y val="5.4357294336814903E-2"/>
                </c:manualLayout>
              </c:layou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DD3-4B71-B061-13B1EF8E77D1}"/>
                </c:ext>
              </c:extLst>
            </c:dLbl>
            <c:spPr>
              <a:noFill/>
              <a:ln>
                <a:noFill/>
              </a:ln>
              <a:effectLst/>
            </c:spPr>
            <c:txPr>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'Top Contact Volumes'!$B$5:$B$10</c:f>
              <c:strCache>
                <c:ptCount val="6"/>
                <c:pt idx="0">
                  <c:v>Quality Investigations</c:v>
                </c:pt>
                <c:pt idx="1">
                  <c:v>Disagrees with Placement Choice</c:v>
                </c:pt>
                <c:pt idx="2">
                  <c:v>Released Reporter's Identity</c:v>
                </c:pt>
                <c:pt idx="3">
                  <c:v>Whatever</c:v>
                </c:pt>
                <c:pt idx="4">
                  <c:v>Delay to Complete Investigation</c:v>
                </c:pt>
                <c:pt idx="5">
                  <c:v>Everything Else</c:v>
                </c:pt>
              </c:strCache>
            </c:strRef>
          </c:cat>
          <c:val>
            <c:numRef>
              <c:f>'Top Contact Volumes'!$C$5:$C$10</c:f>
              <c:numCache>
                <c:formatCode>General</c:formatCode>
                <c:ptCount val="6"/>
                <c:pt idx="0">
                  <c:v>40</c:v>
                </c:pt>
                <c:pt idx="1">
                  <c:v>15</c:v>
                </c:pt>
                <c:pt idx="2">
                  <c:v>12</c:v>
                </c:pt>
                <c:pt idx="3">
                  <c:v>50</c:v>
                </c:pt>
                <c:pt idx="4">
                  <c:v>8</c:v>
                </c:pt>
                <c:pt idx="5">
                  <c:v>1706</c:v>
                </c:pt>
              </c:numCache>
            </c:numRef>
          </c:val>
          <c:extLst>
            <c:ext xmlns:c16="http://schemas.microsoft.com/office/drawing/2014/chart" uri="{C3380CC4-5D6E-409C-BE32-E72D297353CC}">
              <c16:uniqueId val="{00000005-DDD3-4B71-B061-13B1EF8E77D1}"/>
            </c:ext>
          </c:extLst>
        </c:ser>
        <c:dLbls>
          <c:showLegendKey val="0"/>
          <c:showVal val="1"/>
          <c:showCatName val="0"/>
          <c:showSerName val="0"/>
          <c:showPercent val="0"/>
          <c:showBubbleSize val="0"/>
          <c:showLeaderLines val="1"/>
        </c:dLbls>
        <c:firstSliceAng val="100"/>
      </c:pieChart>
      <c:spPr>
        <a:scene3d>
          <a:camera prst="orthographicFront"/>
          <a:lightRig rig="threePt" dir="t"/>
        </a:scene3d>
        <a:sp3d>
          <a:bevelB h="6350"/>
        </a:sp3d>
      </c:spPr>
    </c:plotArea>
    <c:legend>
      <c:legendPos val="r"/>
      <c:layout>
        <c:manualLayout>
          <c:xMode val="edge"/>
          <c:yMode val="edge"/>
          <c:x val="0.77739505554270671"/>
          <c:y val="7.0160696969026895E-2"/>
          <c:w val="0.20621944261593755"/>
          <c:h val="0.20788000466440212"/>
        </c:manualLayout>
      </c:layout>
      <c:overlay val="0"/>
      <c:spPr>
        <a:solidFill>
          <a:schemeClr val="bg1"/>
        </a:solidFill>
      </c:sp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10277966523222"/>
          <c:y val="3.4903032954214062E-2"/>
          <c:w val="0.52471369203849516"/>
          <c:h val="0.8745228200641586"/>
        </c:manualLayout>
      </c:layout>
      <c:pieChart>
        <c:varyColors val="1"/>
        <c:ser>
          <c:idx val="0"/>
          <c:order val="0"/>
          <c:tx>
            <c:strRef>
              <c:f>'Top Contact Volumes'!$C$4</c:f>
              <c:strCache>
                <c:ptCount val="1"/>
                <c:pt idx="0">
                  <c:v>Count</c:v>
                </c:pt>
              </c:strCache>
            </c:strRef>
          </c:tx>
          <c:explosion val="3"/>
          <c:dLbls>
            <c:spPr>
              <a:noFill/>
              <a:ln>
                <a:noFill/>
              </a:ln>
              <a:effectLst/>
            </c:spPr>
            <c:txPr>
              <a:bodyPr/>
              <a:lstStyle/>
              <a:p>
                <a:pPr>
                  <a:defRPr b="1"/>
                </a:pPr>
                <a:endParaRPr lang="en-US"/>
              </a:p>
            </c:txPr>
            <c:showLegendKey val="0"/>
            <c:showVal val="1"/>
            <c:showCatName val="0"/>
            <c:showSerName val="0"/>
            <c:showPercent val="1"/>
            <c:showBubbleSize val="0"/>
            <c:showLeaderLines val="1"/>
            <c:extLst>
              <c:ext xmlns:c15="http://schemas.microsoft.com/office/drawing/2012/chart" uri="{CE6537A1-D6FC-4f65-9D91-7224C49458BB}"/>
            </c:extLst>
          </c:dLbls>
          <c:cat>
            <c:strRef>
              <c:f>'Top Contact Volumes'!$B$5:$B$9</c:f>
              <c:strCache>
                <c:ptCount val="5"/>
                <c:pt idx="0">
                  <c:v>Quality Investigations</c:v>
                </c:pt>
                <c:pt idx="1">
                  <c:v>Disagrees with Placement Choice</c:v>
                </c:pt>
                <c:pt idx="2">
                  <c:v>Released Reporter's Identity</c:v>
                </c:pt>
                <c:pt idx="3">
                  <c:v>Whatever</c:v>
                </c:pt>
                <c:pt idx="4">
                  <c:v>Delay to Complete Investigation</c:v>
                </c:pt>
              </c:strCache>
            </c:strRef>
          </c:cat>
          <c:val>
            <c:numRef>
              <c:f>'Top Contact Volumes'!$C$5:$C$9</c:f>
              <c:numCache>
                <c:formatCode>General</c:formatCode>
                <c:ptCount val="5"/>
                <c:pt idx="0">
                  <c:v>40</c:v>
                </c:pt>
                <c:pt idx="1">
                  <c:v>15</c:v>
                </c:pt>
                <c:pt idx="2">
                  <c:v>12</c:v>
                </c:pt>
                <c:pt idx="3">
                  <c:v>50</c:v>
                </c:pt>
                <c:pt idx="4">
                  <c:v>8</c:v>
                </c:pt>
              </c:numCache>
            </c:numRef>
          </c:val>
          <c:extLst>
            <c:ext xmlns:c16="http://schemas.microsoft.com/office/drawing/2014/chart" uri="{C3380CC4-5D6E-409C-BE32-E72D297353CC}">
              <c16:uniqueId val="{00000000-44CE-486E-8527-8968E99636E1}"/>
            </c:ext>
          </c:extLst>
        </c:ser>
        <c:dLbls>
          <c:showLegendKey val="0"/>
          <c:showVal val="1"/>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'Top Contact Volumes'!$C$12</c:f>
              <c:strCache>
                <c:ptCount val="1"/>
                <c:pt idx="0">
                  <c:v>Inquiries </c:v>
                </c:pt>
              </c:strCache>
            </c:strRef>
          </c:tx>
          <c:cat>
            <c:numRef>
              <c:f>'Top Contact Volumes'!$B$13:$B$24</c:f>
              <c:numCache>
                <c:formatCode>[$-409]mmm\-yy;@</c:formatCode>
                <c:ptCount val="12"/>
                <c:pt idx="0">
                  <c:v>41518</c:v>
                </c:pt>
                <c:pt idx="1">
                  <c:v>41548</c:v>
                </c:pt>
                <c:pt idx="2">
                  <c:v>41579</c:v>
                </c:pt>
                <c:pt idx="3">
                  <c:v>41609</c:v>
                </c:pt>
                <c:pt idx="4">
                  <c:v>41640</c:v>
                </c:pt>
                <c:pt idx="5">
                  <c:v>41671</c:v>
                </c:pt>
                <c:pt idx="6">
                  <c:v>41699</c:v>
                </c:pt>
                <c:pt idx="7">
                  <c:v>41730</c:v>
                </c:pt>
                <c:pt idx="8">
                  <c:v>41760</c:v>
                </c:pt>
                <c:pt idx="9">
                  <c:v>41791</c:v>
                </c:pt>
                <c:pt idx="10">
                  <c:v>41821</c:v>
                </c:pt>
                <c:pt idx="11">
                  <c:v>41852</c:v>
                </c:pt>
              </c:numCache>
            </c:numRef>
          </c:cat>
          <c:val>
            <c:numRef>
              <c:f>'Top Contact Volumes'!$C$13:$C$24</c:f>
              <c:numCache>
                <c:formatCode>#,##0</c:formatCode>
                <c:ptCount val="12"/>
                <c:pt idx="0">
                  <c:v>1212</c:v>
                </c:pt>
                <c:pt idx="1">
                  <c:v>1244</c:v>
                </c:pt>
              </c:numCache>
            </c:numRef>
          </c:val>
          <c:smooth val="0"/>
          <c:extLst>
            <c:ext xmlns:c16="http://schemas.microsoft.com/office/drawing/2014/chart" uri="{C3380CC4-5D6E-409C-BE32-E72D297353CC}">
              <c16:uniqueId val="{00000000-51D3-412B-B8D6-3F26A62452AB}"/>
            </c:ext>
          </c:extLst>
        </c:ser>
        <c:ser>
          <c:idx val="1"/>
          <c:order val="1"/>
          <c:tx>
            <c:strRef>
              <c:f>'Top Contact Volumes'!$D$12</c:f>
              <c:strCache>
                <c:ptCount val="1"/>
                <c:pt idx="0">
                  <c:v>Complaints</c:v>
                </c:pt>
              </c:strCache>
            </c:strRef>
          </c:tx>
          <c:cat>
            <c:numRef>
              <c:f>'Top Contact Volumes'!$B$13:$B$24</c:f>
              <c:numCache>
                <c:formatCode>[$-409]mmm\-yy;@</c:formatCode>
                <c:ptCount val="12"/>
                <c:pt idx="0">
                  <c:v>41518</c:v>
                </c:pt>
                <c:pt idx="1">
                  <c:v>41548</c:v>
                </c:pt>
                <c:pt idx="2">
                  <c:v>41579</c:v>
                </c:pt>
                <c:pt idx="3">
                  <c:v>41609</c:v>
                </c:pt>
                <c:pt idx="4">
                  <c:v>41640</c:v>
                </c:pt>
                <c:pt idx="5">
                  <c:v>41671</c:v>
                </c:pt>
                <c:pt idx="6">
                  <c:v>41699</c:v>
                </c:pt>
                <c:pt idx="7">
                  <c:v>41730</c:v>
                </c:pt>
                <c:pt idx="8">
                  <c:v>41760</c:v>
                </c:pt>
                <c:pt idx="9">
                  <c:v>41791</c:v>
                </c:pt>
                <c:pt idx="10">
                  <c:v>41821</c:v>
                </c:pt>
                <c:pt idx="11">
                  <c:v>41852</c:v>
                </c:pt>
              </c:numCache>
            </c:numRef>
          </c:cat>
          <c:val>
            <c:numRef>
              <c:f>'Top Contact Volumes'!$D$13:$D$24</c:f>
              <c:numCache>
                <c:formatCode>#,##0</c:formatCode>
                <c:ptCount val="12"/>
                <c:pt idx="0">
                  <c:v>446</c:v>
                </c:pt>
                <c:pt idx="1">
                  <c:v>472</c:v>
                </c:pt>
              </c:numCache>
            </c:numRef>
          </c:val>
          <c:smooth val="0"/>
          <c:extLst>
            <c:ext xmlns:c16="http://schemas.microsoft.com/office/drawing/2014/chart" uri="{C3380CC4-5D6E-409C-BE32-E72D297353CC}">
              <c16:uniqueId val="{00000001-51D3-412B-B8D6-3F26A62452AB}"/>
            </c:ext>
          </c:extLst>
        </c:ser>
        <c:ser>
          <c:idx val="2"/>
          <c:order val="2"/>
          <c:tx>
            <c:strRef>
              <c:f>'Top Contact Volumes'!$E$12</c:f>
              <c:strCache>
                <c:ptCount val="1"/>
                <c:pt idx="0">
                  <c:v>Legislative</c:v>
                </c:pt>
              </c:strCache>
            </c:strRef>
          </c:tx>
          <c:cat>
            <c:numRef>
              <c:f>'Top Contact Volumes'!$B$13:$B$24</c:f>
              <c:numCache>
                <c:formatCode>[$-409]mmm\-yy;@</c:formatCode>
                <c:ptCount val="12"/>
                <c:pt idx="0">
                  <c:v>41518</c:v>
                </c:pt>
                <c:pt idx="1">
                  <c:v>41548</c:v>
                </c:pt>
                <c:pt idx="2">
                  <c:v>41579</c:v>
                </c:pt>
                <c:pt idx="3">
                  <c:v>41609</c:v>
                </c:pt>
                <c:pt idx="4">
                  <c:v>41640</c:v>
                </c:pt>
                <c:pt idx="5">
                  <c:v>41671</c:v>
                </c:pt>
                <c:pt idx="6">
                  <c:v>41699</c:v>
                </c:pt>
                <c:pt idx="7">
                  <c:v>41730</c:v>
                </c:pt>
                <c:pt idx="8">
                  <c:v>41760</c:v>
                </c:pt>
                <c:pt idx="9">
                  <c:v>41791</c:v>
                </c:pt>
                <c:pt idx="10">
                  <c:v>41821</c:v>
                </c:pt>
                <c:pt idx="11">
                  <c:v>41852</c:v>
                </c:pt>
              </c:numCache>
            </c:numRef>
          </c:cat>
          <c:val>
            <c:numRef>
              <c:f>'Top Contact Volumes'!$E$13:$E$24</c:f>
              <c:numCache>
                <c:formatCode>#,##0</c:formatCode>
                <c:ptCount val="12"/>
                <c:pt idx="0">
                  <c:v>84</c:v>
                </c:pt>
                <c:pt idx="1">
                  <c:v>75</c:v>
                </c:pt>
              </c:numCache>
            </c:numRef>
          </c:val>
          <c:smooth val="0"/>
          <c:extLst>
            <c:ext xmlns:c16="http://schemas.microsoft.com/office/drawing/2014/chart" uri="{C3380CC4-5D6E-409C-BE32-E72D297353CC}">
              <c16:uniqueId val="{00000002-51D3-412B-B8D6-3F26A62452AB}"/>
            </c:ext>
          </c:extLst>
        </c:ser>
        <c:dLbls>
          <c:showLegendKey val="0"/>
          <c:showVal val="0"/>
          <c:showCatName val="0"/>
          <c:showSerName val="0"/>
          <c:showPercent val="0"/>
          <c:showBubbleSize val="0"/>
        </c:dLbls>
        <c:marker val="1"/>
        <c:smooth val="0"/>
        <c:axId val="186889440"/>
        <c:axId val="186889832"/>
      </c:lineChart>
      <c:dateAx>
        <c:axId val="186889440"/>
        <c:scaling>
          <c:orientation val="minMax"/>
          <c:max val="41609"/>
          <c:min val="41518"/>
        </c:scaling>
        <c:delete val="0"/>
        <c:axPos val="b"/>
        <c:numFmt formatCode="[$-409]mmm\-yy;@" sourceLinked="1"/>
        <c:majorTickMark val="out"/>
        <c:minorTickMark val="none"/>
        <c:tickLblPos val="nextTo"/>
        <c:crossAx val="186889832"/>
        <c:crosses val="autoZero"/>
        <c:auto val="1"/>
        <c:lblOffset val="100"/>
        <c:baseTimeUnit val="months"/>
      </c:dateAx>
      <c:valAx>
        <c:axId val="186889832"/>
        <c:scaling>
          <c:orientation val="minMax"/>
        </c:scaling>
        <c:delete val="0"/>
        <c:axPos val="l"/>
        <c:majorGridlines/>
        <c:numFmt formatCode="#,##0" sourceLinked="1"/>
        <c:majorTickMark val="out"/>
        <c:minorTickMark val="none"/>
        <c:tickLblPos val="nextTo"/>
        <c:crossAx val="186889440"/>
        <c:crosses val="autoZero"/>
        <c:crossBetween val="between"/>
      </c:valAx>
    </c:plotArea>
    <c:legend>
      <c:legendPos val="b"/>
      <c:overlay val="0"/>
      <c:spPr>
        <a:solidFill>
          <a:schemeClr val="bg1"/>
        </a:solidFill>
      </c:spPr>
    </c:legend>
    <c:plotVisOnly val="1"/>
    <c:dispBlanksAs val="gap"/>
    <c:showDLblsOverMax val="0"/>
  </c:chart>
  <c:spPr>
    <a:solidFill>
      <a:srgbClr val="FFFFCC"/>
    </a:solidFill>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13</xdr:col>
      <xdr:colOff>541020</xdr:colOff>
      <xdr:row>23</xdr:row>
      <xdr:rowOff>152400</xdr:rowOff>
    </xdr:to>
    <xdr:graphicFrame macro="">
      <xdr:nvGraphicFramePr>
        <xdr:cNvPr id="2" name="Chart 1" title="Monthly Contact Volumes Graph">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13</xdr:col>
      <xdr:colOff>541020</xdr:colOff>
      <xdr:row>47</xdr:row>
      <xdr:rowOff>152400</xdr:rowOff>
    </xdr:to>
    <xdr:graphicFrame macro="">
      <xdr:nvGraphicFramePr>
        <xdr:cNvPr id="3" name="Chart 2" title="Quartlery Contact Volumes Graph">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104774</xdr:colOff>
      <xdr:row>29</xdr:row>
      <xdr:rowOff>109536</xdr:rowOff>
    </xdr:from>
    <xdr:to>
      <xdr:col>12</xdr:col>
      <xdr:colOff>47625</xdr:colOff>
      <xdr:row>62</xdr:row>
      <xdr:rowOff>57150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14287</xdr:rowOff>
    </xdr:from>
    <xdr:to>
      <xdr:col>5</xdr:col>
      <xdr:colOff>171450</xdr:colOff>
      <xdr:row>52</xdr:row>
      <xdr:rowOff>4762</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180974</xdr:colOff>
      <xdr:row>52</xdr:row>
      <xdr:rowOff>28575</xdr:rowOff>
    </xdr:from>
    <xdr:to>
      <xdr:col>11</xdr:col>
      <xdr:colOff>571500</xdr:colOff>
      <xdr:row>62</xdr:row>
      <xdr:rowOff>0</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8"/>
  <sheetViews>
    <sheetView tabSelected="1" view="pageLayout" topLeftCell="A35" zoomScaleNormal="100" workbookViewId="0">
      <selection sqref="A1:Z1"/>
    </sheetView>
  </sheetViews>
  <sheetFormatPr baseColWidth="10" defaultColWidth="8.83203125" defaultRowHeight="13" x14ac:dyDescent="0.15"/>
  <cols>
    <col min="1" max="1" width="51.5" customWidth="1"/>
    <col min="2" max="2" width="40.5" customWidth="1"/>
    <col min="3" max="3" width="5.1640625" customWidth="1"/>
    <col min="4" max="4" width="40.5" customWidth="1"/>
    <col min="5" max="5" width="5.1640625" customWidth="1"/>
    <col min="6" max="6" width="40.5" customWidth="1"/>
    <col min="7" max="7" width="5.1640625" customWidth="1"/>
    <col min="8" max="8" width="40.5" customWidth="1"/>
    <col min="9" max="9" width="5.1640625" customWidth="1"/>
    <col min="10" max="10" width="40.5" customWidth="1"/>
    <col min="11" max="11" width="5.1640625" customWidth="1"/>
    <col min="12" max="12" width="40.5" customWidth="1"/>
    <col min="13" max="13" width="5.1640625" customWidth="1"/>
    <col min="14" max="14" width="40.5" customWidth="1"/>
    <col min="15" max="15" width="5.1640625" customWidth="1"/>
    <col min="16" max="16" width="40.5" customWidth="1"/>
    <col min="17" max="17" width="5.1640625" customWidth="1"/>
    <col min="18" max="18" width="40.5" customWidth="1"/>
    <col min="19" max="19" width="5.1640625" customWidth="1"/>
    <col min="20" max="20" width="40.5" customWidth="1"/>
    <col min="21" max="21" width="5.1640625" customWidth="1"/>
    <col min="22" max="22" width="40.5" customWidth="1"/>
    <col min="23" max="23" width="5.1640625" customWidth="1"/>
    <col min="24" max="24" width="40.5" customWidth="1"/>
    <col min="25" max="25" width="5.1640625" customWidth="1"/>
    <col min="26" max="26" width="40.5" customWidth="1"/>
  </cols>
  <sheetData>
    <row r="1" spans="1:26" ht="18" customHeight="1" x14ac:dyDescent="0.15">
      <c r="A1" s="168" t="s">
        <v>74</v>
      </c>
      <c r="B1" s="169"/>
      <c r="C1" s="169"/>
      <c r="D1" s="169"/>
      <c r="E1" s="169"/>
      <c r="F1" s="169"/>
      <c r="G1" s="169"/>
      <c r="H1" s="169"/>
      <c r="I1" s="169"/>
      <c r="J1" s="169"/>
      <c r="K1" s="169"/>
      <c r="L1" s="169"/>
      <c r="M1" s="169"/>
      <c r="N1" s="169"/>
      <c r="O1" s="169"/>
      <c r="P1" s="169"/>
      <c r="Q1" s="169"/>
      <c r="R1" s="169"/>
      <c r="S1" s="169"/>
      <c r="T1" s="169"/>
      <c r="U1" s="169"/>
      <c r="V1" s="169"/>
      <c r="W1" s="169"/>
      <c r="X1" s="169"/>
      <c r="Y1" s="169"/>
      <c r="Z1" s="170"/>
    </row>
    <row r="2" spans="1:26" ht="15.75" customHeight="1" x14ac:dyDescent="0.2">
      <c r="A2" s="59" t="s">
        <v>0</v>
      </c>
      <c r="B2" s="60" t="s">
        <v>111</v>
      </c>
      <c r="C2" s="60"/>
      <c r="D2" s="60" t="s">
        <v>112</v>
      </c>
      <c r="E2" s="60"/>
      <c r="F2" s="60" t="s">
        <v>113</v>
      </c>
      <c r="G2" s="60"/>
      <c r="H2" s="60" t="s">
        <v>114</v>
      </c>
      <c r="I2" s="60"/>
      <c r="J2" s="60" t="s">
        <v>115</v>
      </c>
      <c r="K2" s="60"/>
      <c r="L2" s="60" t="s">
        <v>116</v>
      </c>
      <c r="M2" s="60"/>
      <c r="N2" s="60" t="s">
        <v>117</v>
      </c>
      <c r="O2" s="60"/>
      <c r="P2" s="60" t="s">
        <v>118</v>
      </c>
      <c r="Q2" s="60"/>
      <c r="R2" s="60" t="s">
        <v>119</v>
      </c>
      <c r="S2" s="60"/>
      <c r="T2" s="60" t="s">
        <v>120</v>
      </c>
      <c r="U2" s="60"/>
      <c r="V2" s="60" t="s">
        <v>121</v>
      </c>
      <c r="W2" s="60"/>
      <c r="X2" s="60" t="s">
        <v>110</v>
      </c>
      <c r="Y2" s="60"/>
      <c r="Z2" s="60" t="s">
        <v>1</v>
      </c>
    </row>
    <row r="3" spans="1:26" ht="14" x14ac:dyDescent="0.15">
      <c r="A3" s="69" t="s">
        <v>2</v>
      </c>
      <c r="B3" s="116"/>
      <c r="C3" s="116"/>
      <c r="D3" s="119" t="str">
        <f>IF(B4=0,"",B6)</f>
        <v/>
      </c>
      <c r="E3" s="119"/>
      <c r="F3" s="119" t="str">
        <f>IF(D4=0,"",D6)</f>
        <v/>
      </c>
      <c r="G3" s="119"/>
      <c r="H3" s="119" t="str">
        <f>IF(F4=0,"",F6)</f>
        <v/>
      </c>
      <c r="I3" s="119"/>
      <c r="J3" s="119" t="str">
        <f>IF(H4=0,"",H6)</f>
        <v/>
      </c>
      <c r="K3" s="119"/>
      <c r="L3" s="119" t="str">
        <f>IF(J4=0,"",J6)</f>
        <v/>
      </c>
      <c r="M3" s="119"/>
      <c r="N3" s="119" t="str">
        <f>IF(L4=0,"",L6)</f>
        <v/>
      </c>
      <c r="O3" s="119"/>
      <c r="P3" s="119" t="str">
        <f>IF(N4=0,"",N6)</f>
        <v/>
      </c>
      <c r="Q3" s="119"/>
      <c r="R3" s="119" t="str">
        <f>IF(P4=0,"",P6)</f>
        <v/>
      </c>
      <c r="S3" s="119"/>
      <c r="T3" s="119" t="str">
        <f>IF(R4=0,"",R6)</f>
        <v/>
      </c>
      <c r="U3" s="119"/>
      <c r="V3" s="119"/>
      <c r="W3" s="119"/>
      <c r="X3" s="119"/>
      <c r="Y3" s="119"/>
      <c r="Z3" s="70" t="s">
        <v>54</v>
      </c>
    </row>
    <row r="4" spans="1:26" ht="14" x14ac:dyDescent="0.15">
      <c r="A4" s="71" t="s">
        <v>3</v>
      </c>
      <c r="B4" s="117"/>
      <c r="C4" s="117"/>
      <c r="D4" s="117"/>
      <c r="E4" s="117"/>
      <c r="F4" s="117"/>
      <c r="G4" s="117"/>
      <c r="H4" s="117"/>
      <c r="I4" s="117"/>
      <c r="J4" s="117"/>
      <c r="K4" s="117"/>
      <c r="L4" s="117"/>
      <c r="M4" s="117"/>
      <c r="N4" s="117"/>
      <c r="O4" s="117"/>
      <c r="P4" s="117"/>
      <c r="Q4" s="117"/>
      <c r="R4" s="117"/>
      <c r="S4" s="117"/>
      <c r="T4" s="117"/>
      <c r="U4" s="117"/>
      <c r="V4" s="117"/>
      <c r="W4" s="117"/>
      <c r="X4" s="117"/>
      <c r="Y4" s="117"/>
      <c r="Z4" s="72">
        <f>SUM(B4:X4)</f>
        <v>0</v>
      </c>
    </row>
    <row r="5" spans="1:26" ht="14" x14ac:dyDescent="0.15">
      <c r="A5" s="71" t="s">
        <v>4</v>
      </c>
      <c r="B5" s="117"/>
      <c r="C5" s="117"/>
      <c r="D5" s="117"/>
      <c r="E5" s="117"/>
      <c r="F5" s="117"/>
      <c r="G5" s="117"/>
      <c r="H5" s="117"/>
      <c r="I5" s="117"/>
      <c r="J5" s="117"/>
      <c r="K5" s="117"/>
      <c r="L5" s="117"/>
      <c r="M5" s="117"/>
      <c r="N5" s="117"/>
      <c r="O5" s="117"/>
      <c r="P5" s="117"/>
      <c r="Q5" s="117"/>
      <c r="R5" s="117"/>
      <c r="S5" s="117"/>
      <c r="T5" s="117"/>
      <c r="U5" s="117"/>
      <c r="V5" s="117"/>
      <c r="W5" s="117"/>
      <c r="X5" s="117"/>
      <c r="Y5" s="117"/>
      <c r="Z5" s="72">
        <f>SUM(B5:X5)</f>
        <v>0</v>
      </c>
    </row>
    <row r="6" spans="1:26" ht="14" x14ac:dyDescent="0.15">
      <c r="A6" s="71" t="s">
        <v>5</v>
      </c>
      <c r="B6" s="119" t="str">
        <f>IF(B4=0,"",(SUM(B3,B4)-B5))</f>
        <v/>
      </c>
      <c r="C6" s="119"/>
      <c r="D6" s="119" t="str">
        <f t="shared" ref="D6:X6" si="0">IF(D4=0,"",(SUM(D3,D4)-D5))</f>
        <v/>
      </c>
      <c r="E6" s="119"/>
      <c r="F6" s="119" t="str">
        <f t="shared" si="0"/>
        <v/>
      </c>
      <c r="G6" s="119"/>
      <c r="H6" s="119" t="str">
        <f t="shared" si="0"/>
        <v/>
      </c>
      <c r="I6" s="119"/>
      <c r="J6" s="119" t="str">
        <f t="shared" si="0"/>
        <v/>
      </c>
      <c r="K6" s="119"/>
      <c r="L6" s="119" t="str">
        <f t="shared" si="0"/>
        <v/>
      </c>
      <c r="M6" s="119"/>
      <c r="N6" s="119" t="str">
        <f t="shared" si="0"/>
        <v/>
      </c>
      <c r="O6" s="119"/>
      <c r="P6" s="119" t="str">
        <f t="shared" si="0"/>
        <v/>
      </c>
      <c r="Q6" s="119"/>
      <c r="R6" s="119" t="str">
        <f t="shared" si="0"/>
        <v/>
      </c>
      <c r="S6" s="119"/>
      <c r="T6" s="119" t="str">
        <f t="shared" si="0"/>
        <v/>
      </c>
      <c r="U6" s="119"/>
      <c r="V6" s="119" t="str">
        <f t="shared" si="0"/>
        <v/>
      </c>
      <c r="W6" s="119"/>
      <c r="X6" s="119" t="str">
        <f t="shared" si="0"/>
        <v/>
      </c>
      <c r="Y6" s="119"/>
      <c r="Z6" s="70" t="s">
        <v>54</v>
      </c>
    </row>
    <row r="7" spans="1:26" ht="14" x14ac:dyDescent="0.15">
      <c r="A7" s="71" t="s">
        <v>6</v>
      </c>
      <c r="B7" s="120" t="str">
        <f>IF(B4=0,"N/A",(B4/SUM(B4,B13,B17)))</f>
        <v>N/A</v>
      </c>
      <c r="C7" s="120"/>
      <c r="D7" s="120" t="str">
        <f t="shared" ref="D7:Z7" si="1">IF(D4=0,"N/A",(D4/SUM(D4,D13,D17)))</f>
        <v>N/A</v>
      </c>
      <c r="E7" s="120"/>
      <c r="F7" s="120" t="str">
        <f t="shared" si="1"/>
        <v>N/A</v>
      </c>
      <c r="G7" s="120"/>
      <c r="H7" s="120" t="str">
        <f t="shared" si="1"/>
        <v>N/A</v>
      </c>
      <c r="I7" s="120"/>
      <c r="J7" s="120" t="str">
        <f t="shared" si="1"/>
        <v>N/A</v>
      </c>
      <c r="K7" s="120"/>
      <c r="L7" s="120" t="str">
        <f t="shared" si="1"/>
        <v>N/A</v>
      </c>
      <c r="M7" s="120"/>
      <c r="N7" s="120" t="str">
        <f t="shared" si="1"/>
        <v>N/A</v>
      </c>
      <c r="O7" s="120"/>
      <c r="P7" s="120" t="str">
        <f t="shared" si="1"/>
        <v>N/A</v>
      </c>
      <c r="Q7" s="120"/>
      <c r="R7" s="120" t="str">
        <f t="shared" si="1"/>
        <v>N/A</v>
      </c>
      <c r="S7" s="120"/>
      <c r="T7" s="120" t="str">
        <f t="shared" si="1"/>
        <v>N/A</v>
      </c>
      <c r="U7" s="120"/>
      <c r="V7" s="120" t="str">
        <f t="shared" si="1"/>
        <v>N/A</v>
      </c>
      <c r="W7" s="120"/>
      <c r="X7" s="120" t="str">
        <f t="shared" si="1"/>
        <v>N/A</v>
      </c>
      <c r="Y7" s="120"/>
      <c r="Z7" s="73" t="str">
        <f t="shared" si="1"/>
        <v>N/A</v>
      </c>
    </row>
    <row r="8" spans="1:26" ht="14" x14ac:dyDescent="0.15">
      <c r="A8" s="71" t="s">
        <v>7</v>
      </c>
      <c r="B8" s="116"/>
      <c r="C8" s="116"/>
      <c r="D8" s="116"/>
      <c r="E8" s="116"/>
      <c r="F8" s="116"/>
      <c r="G8" s="116"/>
      <c r="H8" s="116"/>
      <c r="I8" s="116"/>
      <c r="J8" s="116"/>
      <c r="K8" s="116"/>
      <c r="L8" s="116"/>
      <c r="M8" s="116"/>
      <c r="N8" s="116"/>
      <c r="O8" s="116"/>
      <c r="P8" s="116"/>
      <c r="Q8" s="116"/>
      <c r="R8" s="116"/>
      <c r="S8" s="116"/>
      <c r="T8" s="116"/>
      <c r="U8" s="116"/>
      <c r="V8" s="116"/>
      <c r="W8" s="116"/>
      <c r="X8" s="116"/>
      <c r="Y8" s="116"/>
      <c r="Z8" s="70" t="s">
        <v>54</v>
      </c>
    </row>
    <row r="9" spans="1:26" ht="14" x14ac:dyDescent="0.15">
      <c r="A9" s="71" t="s">
        <v>69</v>
      </c>
      <c r="B9" s="118"/>
      <c r="C9" s="118"/>
      <c r="D9" s="118"/>
      <c r="E9" s="118"/>
      <c r="F9" s="118"/>
      <c r="G9" s="118"/>
      <c r="H9" s="118"/>
      <c r="I9" s="118"/>
      <c r="J9" s="118"/>
      <c r="K9" s="118"/>
      <c r="L9" s="118"/>
      <c r="M9" s="118"/>
      <c r="N9" s="118"/>
      <c r="O9" s="118"/>
      <c r="P9" s="118"/>
      <c r="Q9" s="118"/>
      <c r="R9" s="118"/>
      <c r="S9" s="118"/>
      <c r="T9" s="118"/>
      <c r="U9" s="118"/>
      <c r="V9" s="118"/>
      <c r="W9" s="118"/>
      <c r="X9" s="118"/>
      <c r="Y9" s="118"/>
      <c r="Z9" s="74" t="e">
        <f>Z10/Z5</f>
        <v>#DIV/0!</v>
      </c>
    </row>
    <row r="10" spans="1:26" ht="14" x14ac:dyDescent="0.15">
      <c r="A10" s="104" t="s">
        <v>70</v>
      </c>
      <c r="B10" s="121"/>
      <c r="C10" s="121"/>
      <c r="D10" s="121"/>
      <c r="E10" s="121"/>
      <c r="F10" s="121">
        <f t="shared" ref="F10" si="2">F5*F9</f>
        <v>0</v>
      </c>
      <c r="G10" s="121"/>
      <c r="H10" s="121">
        <f t="shared" ref="H10" si="3">H5*H9</f>
        <v>0</v>
      </c>
      <c r="I10" s="121"/>
      <c r="J10" s="121">
        <f t="shared" ref="J10" si="4">J5*J9</f>
        <v>0</v>
      </c>
      <c r="K10" s="121"/>
      <c r="L10" s="121">
        <f t="shared" ref="L10" si="5">L5*L9</f>
        <v>0</v>
      </c>
      <c r="M10" s="121"/>
      <c r="N10" s="121">
        <f t="shared" ref="N10" si="6">N5*N9</f>
        <v>0</v>
      </c>
      <c r="O10" s="121"/>
      <c r="P10" s="121">
        <f t="shared" ref="P10" si="7">P5*P9</f>
        <v>0</v>
      </c>
      <c r="Q10" s="121"/>
      <c r="R10" s="121">
        <f t="shared" ref="R10" si="8">R5*R9</f>
        <v>0</v>
      </c>
      <c r="S10" s="121"/>
      <c r="T10" s="121">
        <f t="shared" ref="T10" si="9">T5*T9</f>
        <v>0</v>
      </c>
      <c r="U10" s="121"/>
      <c r="V10" s="121">
        <f t="shared" ref="V10" si="10">V5*V9</f>
        <v>0</v>
      </c>
      <c r="W10" s="121"/>
      <c r="X10" s="121">
        <f t="shared" ref="X10" si="11">X5*X9</f>
        <v>0</v>
      </c>
      <c r="Y10" s="121"/>
      <c r="Z10" s="72">
        <f>SUM(B10:X10)</f>
        <v>0</v>
      </c>
    </row>
    <row r="11" spans="1:26" ht="13.5" customHeight="1" x14ac:dyDescent="0.15">
      <c r="A11" s="71" t="s">
        <v>8</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72">
        <f>SUM(B11:X11)</f>
        <v>0</v>
      </c>
    </row>
    <row r="12" spans="1:26" ht="13" customHeight="1" x14ac:dyDescent="0.2">
      <c r="A12" s="61" t="s">
        <v>9</v>
      </c>
      <c r="B12" s="58"/>
      <c r="C12" s="58"/>
      <c r="D12" s="58"/>
      <c r="E12" s="58"/>
      <c r="F12" s="58"/>
      <c r="G12" s="58"/>
      <c r="H12" s="58"/>
      <c r="I12" s="58"/>
      <c r="J12" s="58"/>
      <c r="K12" s="58"/>
      <c r="L12" s="58"/>
      <c r="M12" s="58"/>
      <c r="N12" s="58"/>
      <c r="O12" s="58"/>
      <c r="P12" s="58"/>
      <c r="Q12" s="58"/>
      <c r="R12" s="58"/>
      <c r="S12" s="58"/>
      <c r="T12" s="58"/>
      <c r="U12" s="58"/>
      <c r="V12" s="58"/>
      <c r="W12" s="58"/>
      <c r="X12" s="58"/>
      <c r="Y12" s="58"/>
      <c r="Z12" s="58"/>
    </row>
    <row r="13" spans="1:26" ht="13" customHeight="1" x14ac:dyDescent="0.15">
      <c r="A13" s="75" t="s">
        <v>3</v>
      </c>
      <c r="B13" s="76"/>
      <c r="C13" s="76"/>
      <c r="D13" s="76"/>
      <c r="E13" s="76"/>
      <c r="F13" s="76"/>
      <c r="G13" s="76"/>
      <c r="H13" s="76"/>
      <c r="I13" s="76"/>
      <c r="J13" s="76"/>
      <c r="K13" s="76"/>
      <c r="L13" s="76"/>
      <c r="M13" s="76"/>
      <c r="N13" s="76"/>
      <c r="O13" s="76"/>
      <c r="P13" s="76"/>
      <c r="Q13" s="76"/>
      <c r="R13" s="76"/>
      <c r="S13" s="76"/>
      <c r="T13" s="76"/>
      <c r="U13" s="76"/>
      <c r="V13" s="76"/>
      <c r="W13" s="76"/>
      <c r="X13" s="76"/>
      <c r="Y13" s="76"/>
      <c r="Z13" s="76">
        <f>SUM(B13:X13)</f>
        <v>0</v>
      </c>
    </row>
    <row r="14" spans="1:26" ht="12.75" customHeight="1" x14ac:dyDescent="0.15">
      <c r="A14" s="77" t="s">
        <v>6</v>
      </c>
      <c r="B14" s="78" t="str">
        <f>IF(B13=0,"N/A",(B13/SUM(B4,B13,B17)))</f>
        <v>N/A</v>
      </c>
      <c r="C14" s="78"/>
      <c r="D14" s="78" t="str">
        <f t="shared" ref="D14:Z14" si="12">IF(D13=0,"N/A",(D13/SUM(D4,D13,D17)))</f>
        <v>N/A</v>
      </c>
      <c r="E14" s="78"/>
      <c r="F14" s="78" t="str">
        <f t="shared" si="12"/>
        <v>N/A</v>
      </c>
      <c r="G14" s="78"/>
      <c r="H14" s="78" t="str">
        <f t="shared" si="12"/>
        <v>N/A</v>
      </c>
      <c r="I14" s="78"/>
      <c r="J14" s="78" t="str">
        <f t="shared" si="12"/>
        <v>N/A</v>
      </c>
      <c r="K14" s="78"/>
      <c r="L14" s="78" t="str">
        <f t="shared" si="12"/>
        <v>N/A</v>
      </c>
      <c r="M14" s="78"/>
      <c r="N14" s="78" t="str">
        <f t="shared" si="12"/>
        <v>N/A</v>
      </c>
      <c r="O14" s="78"/>
      <c r="P14" s="78" t="str">
        <f t="shared" si="12"/>
        <v>N/A</v>
      </c>
      <c r="Q14" s="78"/>
      <c r="R14" s="78" t="str">
        <f t="shared" si="12"/>
        <v>N/A</v>
      </c>
      <c r="S14" s="78"/>
      <c r="T14" s="78" t="str">
        <f t="shared" si="12"/>
        <v>N/A</v>
      </c>
      <c r="U14" s="78"/>
      <c r="V14" s="78" t="str">
        <f t="shared" si="12"/>
        <v>N/A</v>
      </c>
      <c r="W14" s="78"/>
      <c r="X14" s="78" t="str">
        <f t="shared" si="12"/>
        <v>N/A</v>
      </c>
      <c r="Y14" s="78"/>
      <c r="Z14" s="78" t="str">
        <f t="shared" si="12"/>
        <v>N/A</v>
      </c>
    </row>
    <row r="15" spans="1:26" ht="10.5" customHeight="1" x14ac:dyDescent="0.15">
      <c r="A15" s="77" t="s">
        <v>69</v>
      </c>
      <c r="B15" s="79"/>
      <c r="C15" s="79"/>
      <c r="D15" s="79"/>
      <c r="E15" s="79"/>
      <c r="F15" s="79"/>
      <c r="G15" s="79"/>
      <c r="H15" s="79"/>
      <c r="I15" s="79"/>
      <c r="J15" s="79"/>
      <c r="K15" s="79"/>
      <c r="L15" s="79"/>
      <c r="M15" s="79"/>
      <c r="N15" s="79"/>
      <c r="O15" s="79"/>
      <c r="P15" s="79"/>
      <c r="Q15" s="79"/>
      <c r="R15" s="79"/>
      <c r="S15" s="79"/>
      <c r="T15" s="79"/>
      <c r="U15" s="79"/>
      <c r="V15" s="79"/>
      <c r="W15" s="79"/>
      <c r="X15" s="79"/>
      <c r="Y15" s="79"/>
      <c r="Z15" s="79" t="s">
        <v>54</v>
      </c>
    </row>
    <row r="16" spans="1:26" ht="11.25" hidden="1" customHeight="1" x14ac:dyDescent="0.2">
      <c r="A16" s="61" t="s">
        <v>10</v>
      </c>
      <c r="B16" s="58"/>
      <c r="C16" s="58"/>
      <c r="D16" s="58"/>
      <c r="E16" s="58"/>
      <c r="F16" s="58"/>
      <c r="G16" s="58"/>
      <c r="H16" s="58"/>
      <c r="I16" s="58"/>
      <c r="J16" s="58"/>
      <c r="K16" s="58"/>
      <c r="L16" s="58"/>
      <c r="M16" s="58"/>
      <c r="N16" s="58"/>
      <c r="O16" s="58"/>
      <c r="P16" s="58"/>
      <c r="Q16" s="58"/>
      <c r="R16" s="58"/>
      <c r="S16" s="58"/>
      <c r="T16" s="58"/>
      <c r="U16" s="58"/>
      <c r="V16" s="58"/>
      <c r="W16" s="58"/>
      <c r="X16" s="58"/>
      <c r="Y16" s="58"/>
      <c r="Z16" s="58"/>
    </row>
    <row r="17" spans="1:26" ht="9" hidden="1" customHeight="1" x14ac:dyDescent="0.15">
      <c r="A17" s="80" t="s">
        <v>3</v>
      </c>
      <c r="B17" s="85"/>
      <c r="C17" s="85"/>
      <c r="D17" s="85"/>
      <c r="E17" s="85"/>
      <c r="F17" s="85"/>
      <c r="G17" s="85"/>
      <c r="H17" s="85"/>
      <c r="I17" s="85"/>
      <c r="J17" s="85"/>
      <c r="K17" s="85"/>
      <c r="L17" s="85"/>
      <c r="M17" s="85"/>
      <c r="N17" s="85"/>
      <c r="O17" s="85"/>
      <c r="P17" s="85"/>
      <c r="Q17" s="85"/>
      <c r="R17" s="85"/>
      <c r="S17" s="85"/>
      <c r="T17" s="85"/>
      <c r="U17" s="85"/>
      <c r="V17" s="85"/>
      <c r="W17" s="85"/>
      <c r="X17" s="85"/>
      <c r="Y17" s="85"/>
      <c r="Z17" s="85">
        <f>SUM(B17:X17)</f>
        <v>0</v>
      </c>
    </row>
    <row r="18" spans="1:26" ht="9" hidden="1" customHeight="1" x14ac:dyDescent="0.15">
      <c r="A18" s="80" t="s">
        <v>6</v>
      </c>
      <c r="B18" s="81" t="str">
        <f>IF(B17=0,"N/A",(B17/SUM(B4,B13,B17)))</f>
        <v>N/A</v>
      </c>
      <c r="C18" s="81"/>
      <c r="D18" s="81" t="str">
        <f t="shared" ref="D18:Z18" si="13">IF(D17=0,"N/A",(D17/SUM(D4,D13,D17)))</f>
        <v>N/A</v>
      </c>
      <c r="E18" s="81"/>
      <c r="F18" s="81" t="str">
        <f t="shared" si="13"/>
        <v>N/A</v>
      </c>
      <c r="G18" s="81"/>
      <c r="H18" s="81" t="str">
        <f t="shared" si="13"/>
        <v>N/A</v>
      </c>
      <c r="I18" s="81"/>
      <c r="J18" s="81" t="str">
        <f t="shared" si="13"/>
        <v>N/A</v>
      </c>
      <c r="K18" s="81"/>
      <c r="L18" s="81" t="str">
        <f t="shared" si="13"/>
        <v>N/A</v>
      </c>
      <c r="M18" s="81"/>
      <c r="N18" s="81" t="str">
        <f t="shared" si="13"/>
        <v>N/A</v>
      </c>
      <c r="O18" s="81"/>
      <c r="P18" s="81" t="str">
        <f t="shared" si="13"/>
        <v>N/A</v>
      </c>
      <c r="Q18" s="81"/>
      <c r="R18" s="81" t="str">
        <f t="shared" si="13"/>
        <v>N/A</v>
      </c>
      <c r="S18" s="81"/>
      <c r="T18" s="81" t="str">
        <f t="shared" si="13"/>
        <v>N/A</v>
      </c>
      <c r="U18" s="81"/>
      <c r="V18" s="81" t="str">
        <f t="shared" si="13"/>
        <v>N/A</v>
      </c>
      <c r="W18" s="81"/>
      <c r="X18" s="81" t="str">
        <f t="shared" si="13"/>
        <v>N/A</v>
      </c>
      <c r="Y18" s="81"/>
      <c r="Z18" s="81" t="str">
        <f t="shared" si="13"/>
        <v>N/A</v>
      </c>
    </row>
    <row r="19" spans="1:26" ht="51.75" hidden="1" customHeight="1" x14ac:dyDescent="0.15">
      <c r="A19" s="80" t="s">
        <v>11</v>
      </c>
      <c r="B19" s="82"/>
      <c r="C19" s="82"/>
      <c r="D19" s="82"/>
      <c r="E19" s="82"/>
      <c r="F19" s="82"/>
      <c r="G19" s="82"/>
      <c r="H19" s="82"/>
      <c r="I19" s="82"/>
      <c r="J19" s="82"/>
      <c r="K19" s="82"/>
      <c r="L19" s="82"/>
      <c r="M19" s="82"/>
      <c r="N19" s="82"/>
      <c r="O19" s="82"/>
      <c r="P19" s="82"/>
      <c r="Q19" s="82"/>
      <c r="R19" s="82"/>
      <c r="S19" s="82"/>
      <c r="T19" s="82"/>
      <c r="U19" s="82"/>
      <c r="V19" s="82"/>
      <c r="W19" s="82"/>
      <c r="X19" s="82"/>
      <c r="Y19" s="82"/>
      <c r="Z19" s="82" t="s">
        <v>54</v>
      </c>
    </row>
    <row r="20" spans="1:26" ht="17.5" customHeight="1" x14ac:dyDescent="0.15">
      <c r="A20" s="171" t="s">
        <v>12</v>
      </c>
      <c r="B20" s="171"/>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row>
    <row r="21" spans="1:26" ht="13" customHeight="1" x14ac:dyDescent="0.15">
      <c r="A21" s="173" t="s">
        <v>13</v>
      </c>
      <c r="B21" s="67" t="s">
        <v>67</v>
      </c>
      <c r="C21" s="158">
        <f>SUM(C22:C25)</f>
        <v>0</v>
      </c>
      <c r="D21" s="158" t="s">
        <v>67</v>
      </c>
      <c r="E21" s="158">
        <f>SUM(E22:E25)</f>
        <v>0</v>
      </c>
      <c r="F21" s="158" t="s">
        <v>67</v>
      </c>
      <c r="G21" s="158">
        <f>SUM(G22:G25)</f>
        <v>0</v>
      </c>
      <c r="H21" s="158" t="s">
        <v>67</v>
      </c>
      <c r="I21" s="158">
        <f>SUM(I22:I25)</f>
        <v>0</v>
      </c>
      <c r="J21" s="158" t="s">
        <v>67</v>
      </c>
      <c r="K21" s="158">
        <f>SUM(K22:K25)</f>
        <v>0</v>
      </c>
      <c r="L21" s="158" t="s">
        <v>67</v>
      </c>
      <c r="M21" s="158">
        <f>SUM(M22:M25)</f>
        <v>0</v>
      </c>
      <c r="N21" s="158" t="s">
        <v>67</v>
      </c>
      <c r="O21" s="158">
        <f>SUM(O22:O25)</f>
        <v>0</v>
      </c>
      <c r="P21" s="158" t="s">
        <v>67</v>
      </c>
      <c r="Q21" s="158">
        <f>SUM(Q22:Q25)</f>
        <v>0</v>
      </c>
      <c r="R21" s="158" t="s">
        <v>67</v>
      </c>
      <c r="S21" s="158">
        <f>SUM(S22:S25)</f>
        <v>0</v>
      </c>
      <c r="T21" s="158" t="s">
        <v>67</v>
      </c>
      <c r="U21" s="158">
        <f>SUM(U22:U25)</f>
        <v>0</v>
      </c>
      <c r="V21" s="158" t="s">
        <v>67</v>
      </c>
      <c r="W21" s="158">
        <f>SUM(W22:W25)</f>
        <v>0</v>
      </c>
      <c r="X21" s="158" t="s">
        <v>67</v>
      </c>
      <c r="Y21" s="158">
        <f>SUM(Y22:Y25)</f>
        <v>0</v>
      </c>
      <c r="Z21" s="172"/>
    </row>
    <row r="22" spans="1:26" ht="13" customHeight="1" x14ac:dyDescent="0.15">
      <c r="A22" s="174"/>
      <c r="B22" s="160" t="s">
        <v>84</v>
      </c>
      <c r="C22" s="161"/>
      <c r="D22" s="160" t="s">
        <v>84</v>
      </c>
      <c r="E22" s="161"/>
      <c r="F22" s="160" t="s">
        <v>84</v>
      </c>
      <c r="G22" s="161"/>
      <c r="H22" s="160" t="s">
        <v>84</v>
      </c>
      <c r="I22" s="161"/>
      <c r="J22" s="160" t="s">
        <v>84</v>
      </c>
      <c r="K22" s="161"/>
      <c r="L22" s="160" t="s">
        <v>84</v>
      </c>
      <c r="M22" s="161"/>
      <c r="N22" s="160" t="s">
        <v>84</v>
      </c>
      <c r="O22" s="161"/>
      <c r="P22" s="160" t="s">
        <v>84</v>
      </c>
      <c r="Q22" s="161"/>
      <c r="R22" s="160" t="s">
        <v>84</v>
      </c>
      <c r="S22" s="161"/>
      <c r="T22" s="160" t="s">
        <v>84</v>
      </c>
      <c r="U22" s="161"/>
      <c r="V22" s="160" t="s">
        <v>84</v>
      </c>
      <c r="W22" s="161"/>
      <c r="X22" s="160" t="s">
        <v>84</v>
      </c>
      <c r="Y22" s="161"/>
      <c r="Z22" s="172"/>
    </row>
    <row r="23" spans="1:26" ht="13" customHeight="1" x14ac:dyDescent="0.15">
      <c r="A23" s="174"/>
      <c r="B23" s="161" t="s">
        <v>85</v>
      </c>
      <c r="C23" s="160"/>
      <c r="D23" s="161" t="s">
        <v>85</v>
      </c>
      <c r="E23" s="160"/>
      <c r="F23" s="161" t="s">
        <v>85</v>
      </c>
      <c r="G23" s="160"/>
      <c r="H23" s="161" t="s">
        <v>85</v>
      </c>
      <c r="I23" s="160"/>
      <c r="J23" s="161" t="s">
        <v>85</v>
      </c>
      <c r="K23" s="160"/>
      <c r="L23" s="161" t="s">
        <v>85</v>
      </c>
      <c r="M23" s="160"/>
      <c r="N23" s="161" t="s">
        <v>85</v>
      </c>
      <c r="O23" s="160"/>
      <c r="P23" s="161" t="s">
        <v>85</v>
      </c>
      <c r="Q23" s="160"/>
      <c r="R23" s="161" t="s">
        <v>85</v>
      </c>
      <c r="S23" s="160"/>
      <c r="T23" s="161" t="s">
        <v>85</v>
      </c>
      <c r="U23" s="160"/>
      <c r="V23" s="161" t="s">
        <v>85</v>
      </c>
      <c r="W23" s="160"/>
      <c r="X23" s="161" t="s">
        <v>85</v>
      </c>
      <c r="Y23" s="160"/>
      <c r="Z23" s="172"/>
    </row>
    <row r="24" spans="1:26" ht="13" customHeight="1" x14ac:dyDescent="0.15">
      <c r="A24" s="174"/>
      <c r="B24" s="161" t="s">
        <v>86</v>
      </c>
      <c r="C24" s="160"/>
      <c r="D24" s="161" t="s">
        <v>86</v>
      </c>
      <c r="E24" s="160"/>
      <c r="F24" s="161" t="s">
        <v>86</v>
      </c>
      <c r="G24" s="160"/>
      <c r="H24" s="161" t="s">
        <v>86</v>
      </c>
      <c r="I24" s="160"/>
      <c r="J24" s="161" t="s">
        <v>86</v>
      </c>
      <c r="K24" s="160"/>
      <c r="L24" s="161" t="s">
        <v>86</v>
      </c>
      <c r="M24" s="160"/>
      <c r="N24" s="161" t="s">
        <v>86</v>
      </c>
      <c r="O24" s="160"/>
      <c r="P24" s="161" t="s">
        <v>86</v>
      </c>
      <c r="Q24" s="160"/>
      <c r="R24" s="161" t="s">
        <v>86</v>
      </c>
      <c r="S24" s="160"/>
      <c r="T24" s="161" t="s">
        <v>86</v>
      </c>
      <c r="U24" s="160"/>
      <c r="V24" s="161" t="s">
        <v>86</v>
      </c>
      <c r="W24" s="160"/>
      <c r="X24" s="161" t="s">
        <v>86</v>
      </c>
      <c r="Y24" s="160"/>
      <c r="Z24" s="172"/>
    </row>
    <row r="25" spans="1:26" ht="13" customHeight="1" x14ac:dyDescent="0.15">
      <c r="A25" s="174"/>
      <c r="B25" s="161" t="s">
        <v>87</v>
      </c>
      <c r="C25" s="160"/>
      <c r="D25" s="161" t="s">
        <v>87</v>
      </c>
      <c r="E25" s="160"/>
      <c r="F25" s="161" t="s">
        <v>87</v>
      </c>
      <c r="G25" s="160"/>
      <c r="H25" s="161" t="s">
        <v>87</v>
      </c>
      <c r="I25" s="160"/>
      <c r="J25" s="161" t="s">
        <v>87</v>
      </c>
      <c r="K25" s="160"/>
      <c r="L25" s="161" t="s">
        <v>87</v>
      </c>
      <c r="M25" s="160"/>
      <c r="N25" s="161" t="s">
        <v>87</v>
      </c>
      <c r="O25" s="160"/>
      <c r="P25" s="161" t="s">
        <v>87</v>
      </c>
      <c r="Q25" s="160"/>
      <c r="R25" s="161" t="s">
        <v>87</v>
      </c>
      <c r="S25" s="160"/>
      <c r="T25" s="161" t="s">
        <v>87</v>
      </c>
      <c r="U25" s="160"/>
      <c r="V25" s="161" t="s">
        <v>87</v>
      </c>
      <c r="W25" s="160"/>
      <c r="X25" s="161" t="s">
        <v>87</v>
      </c>
      <c r="Y25" s="160"/>
      <c r="Z25" s="172"/>
    </row>
    <row r="26" spans="1:26" ht="13" customHeight="1" x14ac:dyDescent="0.15">
      <c r="A26" s="174"/>
      <c r="B26" s="68" t="s">
        <v>66</v>
      </c>
      <c r="C26" s="68">
        <f>SUM(C28:C30)</f>
        <v>0</v>
      </c>
      <c r="D26" s="68" t="s">
        <v>66</v>
      </c>
      <c r="E26" s="68">
        <f>SUM(E28:E30)</f>
        <v>0</v>
      </c>
      <c r="F26" s="68" t="s">
        <v>66</v>
      </c>
      <c r="G26" s="68">
        <f>SUM(G28:G30)</f>
        <v>0</v>
      </c>
      <c r="H26" s="68" t="s">
        <v>66</v>
      </c>
      <c r="I26" s="68">
        <f>SUM(I28:I30)</f>
        <v>0</v>
      </c>
      <c r="J26" s="68" t="s">
        <v>66</v>
      </c>
      <c r="K26" s="68">
        <f>SUM(K28:K30)</f>
        <v>0</v>
      </c>
      <c r="L26" s="68" t="s">
        <v>66</v>
      </c>
      <c r="M26" s="68">
        <f>SUM(M28:M30)</f>
        <v>0</v>
      </c>
      <c r="N26" s="68" t="s">
        <v>66</v>
      </c>
      <c r="O26" s="68">
        <f>SUM(O28:O30)</f>
        <v>0</v>
      </c>
      <c r="P26" s="68" t="s">
        <v>66</v>
      </c>
      <c r="Q26" s="68">
        <f>SUM(Q28:Q30)</f>
        <v>0</v>
      </c>
      <c r="R26" s="68" t="s">
        <v>66</v>
      </c>
      <c r="S26" s="68">
        <f>SUM(S28:S30)</f>
        <v>0</v>
      </c>
      <c r="T26" s="68" t="s">
        <v>66</v>
      </c>
      <c r="U26" s="68">
        <f>SUM(U28:U30)</f>
        <v>0</v>
      </c>
      <c r="V26" s="68" t="s">
        <v>66</v>
      </c>
      <c r="W26" s="68">
        <f>SUM(W28:W30)</f>
        <v>0</v>
      </c>
      <c r="X26" s="68" t="s">
        <v>66</v>
      </c>
      <c r="Y26" s="68">
        <f>SUM(Y28:Y30)</f>
        <v>0</v>
      </c>
      <c r="Z26" s="172"/>
    </row>
    <row r="27" spans="1:26" ht="13.5" hidden="1" customHeight="1" x14ac:dyDescent="0.15">
      <c r="A27" s="174"/>
      <c r="B27" s="68" t="s">
        <v>68</v>
      </c>
      <c r="C27" s="68"/>
      <c r="D27" s="68" t="s">
        <v>68</v>
      </c>
      <c r="E27" s="68"/>
      <c r="F27" s="68" t="s">
        <v>68</v>
      </c>
      <c r="G27" s="68"/>
      <c r="H27" s="68" t="s">
        <v>68</v>
      </c>
      <c r="I27" s="68"/>
      <c r="J27" s="68" t="s">
        <v>68</v>
      </c>
      <c r="K27" s="68"/>
      <c r="L27" s="68" t="s">
        <v>68</v>
      </c>
      <c r="M27" s="68"/>
      <c r="N27" s="68" t="s">
        <v>68</v>
      </c>
      <c r="O27" s="68"/>
      <c r="P27" s="68" t="s">
        <v>68</v>
      </c>
      <c r="Q27" s="68"/>
      <c r="R27" s="68" t="s">
        <v>68</v>
      </c>
      <c r="S27" s="68"/>
      <c r="T27" s="68" t="s">
        <v>68</v>
      </c>
      <c r="U27" s="68"/>
      <c r="V27" s="68" t="s">
        <v>68</v>
      </c>
      <c r="W27" s="68"/>
      <c r="X27" s="68" t="s">
        <v>68</v>
      </c>
      <c r="Y27" s="68"/>
      <c r="Z27" s="172"/>
    </row>
    <row r="28" spans="1:26" ht="12.75" customHeight="1" x14ac:dyDescent="0.15">
      <c r="A28" s="174"/>
      <c r="B28" s="161" t="s">
        <v>126</v>
      </c>
      <c r="C28" s="160"/>
      <c r="D28" s="161" t="s">
        <v>126</v>
      </c>
      <c r="E28" s="160"/>
      <c r="F28" s="161" t="s">
        <v>126</v>
      </c>
      <c r="G28" s="160"/>
      <c r="H28" s="161" t="s">
        <v>126</v>
      </c>
      <c r="I28" s="160"/>
      <c r="J28" s="161" t="s">
        <v>126</v>
      </c>
      <c r="K28" s="160"/>
      <c r="L28" s="161" t="s">
        <v>126</v>
      </c>
      <c r="M28" s="160"/>
      <c r="N28" s="161" t="s">
        <v>126</v>
      </c>
      <c r="O28" s="160"/>
      <c r="P28" s="161" t="s">
        <v>126</v>
      </c>
      <c r="Q28" s="160"/>
      <c r="R28" s="161" t="s">
        <v>126</v>
      </c>
      <c r="S28" s="160"/>
      <c r="T28" s="161" t="s">
        <v>126</v>
      </c>
      <c r="U28" s="160"/>
      <c r="V28" s="161" t="s">
        <v>126</v>
      </c>
      <c r="W28" s="160"/>
      <c r="X28" s="161" t="s">
        <v>126</v>
      </c>
      <c r="Y28" s="160"/>
      <c r="Z28" s="172"/>
    </row>
    <row r="29" spans="1:26" ht="13" customHeight="1" x14ac:dyDescent="0.15">
      <c r="A29" s="174"/>
      <c r="B29" s="160" t="s">
        <v>127</v>
      </c>
      <c r="C29" s="161"/>
      <c r="D29" s="160" t="s">
        <v>127</v>
      </c>
      <c r="E29" s="161"/>
      <c r="F29" s="160" t="s">
        <v>127</v>
      </c>
      <c r="G29" s="161"/>
      <c r="H29" s="160" t="s">
        <v>127</v>
      </c>
      <c r="I29" s="161"/>
      <c r="J29" s="160" t="s">
        <v>127</v>
      </c>
      <c r="K29" s="161"/>
      <c r="L29" s="160" t="s">
        <v>127</v>
      </c>
      <c r="M29" s="161"/>
      <c r="N29" s="160" t="s">
        <v>127</v>
      </c>
      <c r="O29" s="161"/>
      <c r="P29" s="160" t="s">
        <v>127</v>
      </c>
      <c r="Q29" s="161"/>
      <c r="R29" s="160" t="s">
        <v>127</v>
      </c>
      <c r="S29" s="161"/>
      <c r="T29" s="160" t="s">
        <v>127</v>
      </c>
      <c r="U29" s="161"/>
      <c r="V29" s="160" t="s">
        <v>127</v>
      </c>
      <c r="W29" s="161"/>
      <c r="X29" s="160" t="s">
        <v>127</v>
      </c>
      <c r="Y29" s="161"/>
      <c r="Z29" s="164"/>
    </row>
    <row r="30" spans="1:26" ht="13" customHeight="1" x14ac:dyDescent="0.15">
      <c r="A30" s="174"/>
      <c r="B30" s="160" t="s">
        <v>128</v>
      </c>
      <c r="C30" s="161"/>
      <c r="D30" s="160" t="s">
        <v>128</v>
      </c>
      <c r="E30" s="161"/>
      <c r="F30" s="160" t="s">
        <v>128</v>
      </c>
      <c r="G30" s="161"/>
      <c r="H30" s="160" t="s">
        <v>128</v>
      </c>
      <c r="I30" s="161"/>
      <c r="J30" s="160" t="s">
        <v>128</v>
      </c>
      <c r="K30" s="161"/>
      <c r="L30" s="160" t="s">
        <v>128</v>
      </c>
      <c r="M30" s="161"/>
      <c r="N30" s="160" t="s">
        <v>128</v>
      </c>
      <c r="O30" s="161"/>
      <c r="P30" s="160" t="s">
        <v>128</v>
      </c>
      <c r="Q30" s="161"/>
      <c r="R30" s="160" t="s">
        <v>128</v>
      </c>
      <c r="S30" s="161"/>
      <c r="T30" s="160" t="s">
        <v>128</v>
      </c>
      <c r="U30" s="161"/>
      <c r="V30" s="160" t="s">
        <v>128</v>
      </c>
      <c r="W30" s="161"/>
      <c r="X30" s="160" t="s">
        <v>128</v>
      </c>
      <c r="Y30" s="161"/>
      <c r="Z30" s="164"/>
    </row>
    <row r="31" spans="1:26" ht="13" customHeight="1" x14ac:dyDescent="0.15">
      <c r="A31" s="162"/>
      <c r="B31" s="163"/>
      <c r="C31" s="163"/>
      <c r="D31" s="110"/>
      <c r="E31" s="110"/>
      <c r="F31" s="110"/>
      <c r="G31" s="110"/>
      <c r="H31" s="110"/>
      <c r="I31" s="110"/>
      <c r="J31" s="110"/>
      <c r="K31" s="110"/>
      <c r="L31" s="110"/>
      <c r="M31" s="110"/>
      <c r="N31" s="110"/>
      <c r="O31" s="110"/>
      <c r="P31" s="110"/>
      <c r="Q31" s="110"/>
      <c r="R31" s="110"/>
      <c r="S31" s="110"/>
      <c r="T31" s="110"/>
      <c r="U31" s="110"/>
      <c r="V31" s="110"/>
      <c r="W31" s="110"/>
      <c r="X31" s="110"/>
      <c r="Y31" s="110"/>
      <c r="Z31" s="164"/>
    </row>
    <row r="32" spans="1:26" s="113" customFormat="1" ht="16.5" customHeight="1" x14ac:dyDescent="0.2">
      <c r="A32" s="111" t="s">
        <v>136</v>
      </c>
      <c r="B32" s="175"/>
      <c r="C32" s="175"/>
      <c r="D32" s="175"/>
      <c r="E32" s="159"/>
      <c r="F32" s="159"/>
      <c r="G32" s="159"/>
      <c r="H32"/>
      <c r="I32"/>
      <c r="J32"/>
      <c r="K32"/>
      <c r="L32"/>
      <c r="M32"/>
      <c r="N32"/>
      <c r="O32"/>
      <c r="P32"/>
      <c r="Q32"/>
      <c r="R32"/>
      <c r="S32"/>
      <c r="T32"/>
      <c r="U32"/>
      <c r="V32"/>
      <c r="W32"/>
      <c r="X32"/>
      <c r="Y32"/>
      <c r="Z32" s="112"/>
    </row>
    <row r="33" spans="1:25" ht="78.75" customHeight="1" x14ac:dyDescent="0.15">
      <c r="A33" s="109" t="s">
        <v>76</v>
      </c>
      <c r="B33" s="181" t="s">
        <v>75</v>
      </c>
      <c r="C33" s="181"/>
      <c r="D33" s="181"/>
      <c r="E33" s="157"/>
      <c r="F33" s="167" t="s">
        <v>140</v>
      </c>
      <c r="G33" s="157"/>
      <c r="H33" s="83"/>
      <c r="I33" s="83"/>
      <c r="J33" s="83"/>
      <c r="K33" s="83"/>
      <c r="L33" s="83"/>
      <c r="M33" s="83"/>
      <c r="N33" s="83"/>
      <c r="O33" s="83"/>
      <c r="P33" s="83"/>
      <c r="Q33" s="83"/>
      <c r="R33" s="83"/>
      <c r="S33" s="83"/>
      <c r="T33" s="83"/>
      <c r="U33" s="83"/>
      <c r="V33" s="83"/>
      <c r="W33" s="83"/>
      <c r="X33" s="83"/>
      <c r="Y33" s="83"/>
    </row>
    <row r="34" spans="1:25" s="83" customFormat="1" ht="31.5" customHeight="1" x14ac:dyDescent="0.15">
      <c r="A34" s="105" t="s">
        <v>77</v>
      </c>
      <c r="B34" s="178" t="s">
        <v>78</v>
      </c>
      <c r="C34" s="178"/>
      <c r="D34" s="178"/>
      <c r="E34" s="157"/>
      <c r="F34" s="180" t="s">
        <v>141</v>
      </c>
      <c r="G34" s="157"/>
    </row>
    <row r="35" spans="1:25" s="83" customFormat="1" ht="32.25" customHeight="1" x14ac:dyDescent="0.15">
      <c r="A35" s="105" t="s">
        <v>79</v>
      </c>
      <c r="B35" s="178" t="s">
        <v>80</v>
      </c>
      <c r="C35" s="178"/>
      <c r="D35" s="178"/>
      <c r="E35" s="157"/>
      <c r="F35" s="180"/>
      <c r="G35" s="157"/>
    </row>
    <row r="36" spans="1:25" s="83" customFormat="1" ht="33" customHeight="1" x14ac:dyDescent="0.15">
      <c r="A36" s="105" t="s">
        <v>94</v>
      </c>
      <c r="B36" s="178" t="s">
        <v>82</v>
      </c>
      <c r="C36" s="178"/>
      <c r="D36" s="178"/>
      <c r="E36" s="157"/>
      <c r="F36" s="180"/>
      <c r="G36" s="157"/>
    </row>
    <row r="37" spans="1:25" s="83" customFormat="1" ht="31.5" customHeight="1" x14ac:dyDescent="0.15">
      <c r="A37" s="105" t="s">
        <v>83</v>
      </c>
      <c r="B37" s="178" t="s">
        <v>92</v>
      </c>
      <c r="C37" s="178"/>
      <c r="D37" s="178"/>
      <c r="E37"/>
      <c r="F37" s="180"/>
      <c r="G37"/>
      <c r="H37"/>
      <c r="I37"/>
      <c r="J37"/>
      <c r="K37"/>
      <c r="L37"/>
      <c r="M37"/>
      <c r="N37"/>
      <c r="O37"/>
      <c r="P37"/>
      <c r="Q37"/>
      <c r="R37"/>
      <c r="S37"/>
      <c r="T37"/>
      <c r="U37"/>
      <c r="V37"/>
      <c r="W37"/>
      <c r="X37"/>
      <c r="Y37"/>
    </row>
    <row r="38" spans="1:25" ht="16.5" customHeight="1" x14ac:dyDescent="0.2">
      <c r="A38" s="108" t="s">
        <v>135</v>
      </c>
      <c r="B38" s="176"/>
      <c r="C38" s="176"/>
      <c r="D38" s="176"/>
      <c r="E38" s="157"/>
      <c r="G38" s="157"/>
    </row>
    <row r="39" spans="1:25" ht="14.5" customHeight="1" x14ac:dyDescent="0.15">
      <c r="A39" s="105" t="s">
        <v>96</v>
      </c>
      <c r="B39" s="178" t="s">
        <v>88</v>
      </c>
      <c r="C39" s="178"/>
      <c r="D39" s="178"/>
      <c r="E39" s="157"/>
      <c r="G39" s="157"/>
    </row>
    <row r="40" spans="1:25" ht="13.75" customHeight="1" x14ac:dyDescent="0.15">
      <c r="A40" s="106" t="s">
        <v>85</v>
      </c>
      <c r="B40" s="178" t="s">
        <v>89</v>
      </c>
      <c r="C40" s="178"/>
      <c r="D40" s="178"/>
      <c r="E40" s="157"/>
      <c r="F40" s="157"/>
      <c r="G40" s="157"/>
    </row>
    <row r="41" spans="1:25" ht="14.5" customHeight="1" x14ac:dyDescent="0.15">
      <c r="A41" s="106" t="s">
        <v>86</v>
      </c>
      <c r="B41" s="178" t="s">
        <v>90</v>
      </c>
      <c r="C41" s="178"/>
      <c r="D41" s="178"/>
      <c r="E41" s="157"/>
      <c r="G41" s="157"/>
    </row>
    <row r="42" spans="1:25" x14ac:dyDescent="0.15">
      <c r="A42" s="106" t="s">
        <v>87</v>
      </c>
      <c r="B42" s="178" t="s">
        <v>97</v>
      </c>
      <c r="C42" s="178"/>
      <c r="D42" s="178"/>
      <c r="F42" s="83"/>
    </row>
    <row r="43" spans="1:25" x14ac:dyDescent="0.15">
      <c r="A43" s="106"/>
      <c r="B43" s="177"/>
      <c r="C43" s="177"/>
      <c r="D43" s="177"/>
      <c r="F43" s="83"/>
    </row>
    <row r="44" spans="1:25" ht="52.5" customHeight="1" x14ac:dyDescent="0.2">
      <c r="A44" s="114" t="s">
        <v>138</v>
      </c>
      <c r="B44" s="179" t="s">
        <v>130</v>
      </c>
      <c r="C44" s="179"/>
      <c r="D44" s="179"/>
      <c r="E44" s="157"/>
      <c r="F44" s="83"/>
      <c r="G44" s="157"/>
    </row>
    <row r="45" spans="1:25" ht="16" x14ac:dyDescent="0.2">
      <c r="A45" s="114" t="s">
        <v>137</v>
      </c>
      <c r="B45" s="176"/>
      <c r="C45" s="176"/>
      <c r="D45" s="176"/>
    </row>
    <row r="46" spans="1:25" ht="29.25" customHeight="1" x14ac:dyDescent="0.15">
      <c r="A46" s="165" t="s">
        <v>126</v>
      </c>
      <c r="B46" s="178" t="s">
        <v>132</v>
      </c>
      <c r="C46" s="178"/>
      <c r="D46" s="178"/>
      <c r="E46" s="83"/>
      <c r="G46" s="83"/>
    </row>
    <row r="47" spans="1:25" ht="12.75" customHeight="1" x14ac:dyDescent="0.15">
      <c r="A47" s="166" t="s">
        <v>127</v>
      </c>
      <c r="B47" s="83" t="s">
        <v>133</v>
      </c>
      <c r="C47" s="83"/>
      <c r="D47" s="83"/>
      <c r="E47" s="83"/>
      <c r="G47" s="83"/>
    </row>
    <row r="48" spans="1:25" ht="12.75" customHeight="1" x14ac:dyDescent="0.15">
      <c r="A48" s="166" t="s">
        <v>128</v>
      </c>
      <c r="B48" s="83" t="s">
        <v>134</v>
      </c>
      <c r="C48" s="83"/>
      <c r="D48" s="83"/>
      <c r="E48" s="83"/>
      <c r="G48" s="83"/>
    </row>
  </sheetData>
  <sheetProtection selectLockedCells="1"/>
  <mergeCells count="20">
    <mergeCell ref="F34:F37"/>
    <mergeCell ref="B33:D33"/>
    <mergeCell ref="B34:D34"/>
    <mergeCell ref="B35:D35"/>
    <mergeCell ref="B36:D36"/>
    <mergeCell ref="B37:D37"/>
    <mergeCell ref="B38:D38"/>
    <mergeCell ref="B43:D43"/>
    <mergeCell ref="B45:D45"/>
    <mergeCell ref="B46:D46"/>
    <mergeCell ref="B44:D44"/>
    <mergeCell ref="B39:D39"/>
    <mergeCell ref="B40:D40"/>
    <mergeCell ref="B41:D41"/>
    <mergeCell ref="B42:D42"/>
    <mergeCell ref="A1:Z1"/>
    <mergeCell ref="A20:Z20"/>
    <mergeCell ref="Z21:Z28"/>
    <mergeCell ref="A21:A30"/>
    <mergeCell ref="B32:D32"/>
  </mergeCells>
  <phoneticPr fontId="36" type="noConversion"/>
  <pageMargins left="0.25" right="0.25" top="1" bottom="0.75" header="0.3" footer="0.3"/>
  <pageSetup scale="62" fitToWidth="0" orientation="landscape" r:id="rId1"/>
  <headerFooter>
    <oddHeader>&amp;C&amp;"Arial,Bold"&amp;16Form LL LMHA Consumer Complaint 
Template</oddHeader>
    <oddFooter>&amp;LRevised 10/1/2021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view="pageLayout" topLeftCell="A11" zoomScaleNormal="100" workbookViewId="0">
      <selection activeCell="A5" sqref="A5:F5"/>
    </sheetView>
  </sheetViews>
  <sheetFormatPr baseColWidth="10" defaultColWidth="9.1640625" defaultRowHeight="13" x14ac:dyDescent="0.15"/>
  <cols>
    <col min="1" max="6" width="20.83203125" style="107" customWidth="1"/>
    <col min="7" max="16384" width="9.1640625" style="107"/>
  </cols>
  <sheetData>
    <row r="1" spans="1:6" ht="14" x14ac:dyDescent="0.15">
      <c r="A1" s="184" t="s">
        <v>93</v>
      </c>
      <c r="B1" s="184"/>
      <c r="C1" s="184"/>
      <c r="D1" s="184"/>
      <c r="E1" s="184"/>
      <c r="F1" s="184"/>
    </row>
    <row r="2" spans="1:6" ht="15" customHeight="1" x14ac:dyDescent="0.15">
      <c r="A2" s="183" t="s">
        <v>98</v>
      </c>
      <c r="B2" s="183"/>
      <c r="C2" s="183"/>
      <c r="D2" s="183"/>
      <c r="E2" s="183"/>
      <c r="F2" s="183"/>
    </row>
    <row r="3" spans="1:6" ht="131.25" customHeight="1" x14ac:dyDescent="0.15">
      <c r="A3" s="182"/>
      <c r="B3" s="182"/>
      <c r="C3" s="182"/>
      <c r="D3" s="182"/>
      <c r="E3" s="182"/>
      <c r="F3" s="182"/>
    </row>
    <row r="4" spans="1:6" ht="15" customHeight="1" x14ac:dyDescent="0.15">
      <c r="A4" s="183" t="s">
        <v>99</v>
      </c>
      <c r="B4" s="183"/>
      <c r="C4" s="183"/>
      <c r="D4" s="183"/>
      <c r="E4" s="183"/>
      <c r="F4" s="183"/>
    </row>
    <row r="5" spans="1:6" ht="131.25" customHeight="1" x14ac:dyDescent="0.15">
      <c r="A5" s="182"/>
      <c r="B5" s="182"/>
      <c r="C5" s="182"/>
      <c r="D5" s="182"/>
      <c r="E5" s="182"/>
      <c r="F5" s="182"/>
    </row>
    <row r="6" spans="1:6" ht="15" customHeight="1" x14ac:dyDescent="0.15">
      <c r="A6" s="183" t="s">
        <v>100</v>
      </c>
      <c r="B6" s="183"/>
      <c r="C6" s="183"/>
      <c r="D6" s="183"/>
      <c r="E6" s="183"/>
      <c r="F6" s="183"/>
    </row>
    <row r="7" spans="1:6" ht="131.25" customHeight="1" x14ac:dyDescent="0.15">
      <c r="A7" s="182"/>
      <c r="B7" s="182"/>
      <c r="C7" s="182"/>
      <c r="D7" s="182"/>
      <c r="E7" s="182"/>
      <c r="F7" s="182"/>
    </row>
    <row r="8" spans="1:6" ht="15" customHeight="1" x14ac:dyDescent="0.15">
      <c r="A8" s="183" t="s">
        <v>101</v>
      </c>
      <c r="B8" s="183"/>
      <c r="C8" s="183"/>
      <c r="D8" s="183"/>
      <c r="E8" s="183"/>
      <c r="F8" s="183"/>
    </row>
    <row r="9" spans="1:6" ht="131.25" customHeight="1" x14ac:dyDescent="0.15">
      <c r="A9" s="182"/>
      <c r="B9" s="182"/>
      <c r="C9" s="182"/>
      <c r="D9" s="182"/>
      <c r="E9" s="182"/>
      <c r="F9" s="182"/>
    </row>
    <row r="10" spans="1:6" ht="15" customHeight="1" x14ac:dyDescent="0.15">
      <c r="A10" s="183" t="s">
        <v>102</v>
      </c>
      <c r="B10" s="183"/>
      <c r="C10" s="183"/>
      <c r="D10" s="183"/>
      <c r="E10" s="183"/>
      <c r="F10" s="183"/>
    </row>
    <row r="11" spans="1:6" ht="131.25" customHeight="1" x14ac:dyDescent="0.15">
      <c r="A11" s="182"/>
      <c r="B11" s="182"/>
      <c r="C11" s="182"/>
      <c r="D11" s="182"/>
      <c r="E11" s="182"/>
      <c r="F11" s="182"/>
    </row>
    <row r="12" spans="1:6" ht="15" customHeight="1" x14ac:dyDescent="0.15">
      <c r="A12" s="183" t="s">
        <v>103</v>
      </c>
      <c r="B12" s="183"/>
      <c r="C12" s="183"/>
      <c r="D12" s="183"/>
      <c r="E12" s="183"/>
      <c r="F12" s="183"/>
    </row>
    <row r="13" spans="1:6" ht="131.25" customHeight="1" x14ac:dyDescent="0.15">
      <c r="A13" s="182"/>
      <c r="B13" s="182"/>
      <c r="C13" s="182"/>
      <c r="D13" s="182"/>
      <c r="E13" s="182"/>
      <c r="F13" s="182"/>
    </row>
    <row r="14" spans="1:6" ht="15" customHeight="1" x14ac:dyDescent="0.15">
      <c r="A14" s="183" t="s">
        <v>104</v>
      </c>
      <c r="B14" s="183"/>
      <c r="C14" s="183"/>
      <c r="D14" s="183"/>
      <c r="E14" s="183"/>
      <c r="F14" s="183"/>
    </row>
    <row r="15" spans="1:6" ht="131.25" customHeight="1" x14ac:dyDescent="0.15">
      <c r="A15" s="182"/>
      <c r="B15" s="182"/>
      <c r="C15" s="182"/>
      <c r="D15" s="182"/>
      <c r="E15" s="182"/>
      <c r="F15" s="182"/>
    </row>
    <row r="16" spans="1:6" ht="15" customHeight="1" x14ac:dyDescent="0.15">
      <c r="A16" s="183" t="s">
        <v>105</v>
      </c>
      <c r="B16" s="183"/>
      <c r="C16" s="183"/>
      <c r="D16" s="183"/>
      <c r="E16" s="183"/>
      <c r="F16" s="183"/>
    </row>
    <row r="17" spans="1:6" ht="131.25" customHeight="1" x14ac:dyDescent="0.15">
      <c r="A17" s="182"/>
      <c r="B17" s="182"/>
      <c r="C17" s="182"/>
      <c r="D17" s="182"/>
      <c r="E17" s="182"/>
      <c r="F17" s="182"/>
    </row>
    <row r="18" spans="1:6" ht="15" customHeight="1" x14ac:dyDescent="0.15">
      <c r="A18" s="183" t="s">
        <v>106</v>
      </c>
      <c r="B18" s="183"/>
      <c r="C18" s="183"/>
      <c r="D18" s="183"/>
      <c r="E18" s="183"/>
      <c r="F18" s="183"/>
    </row>
    <row r="19" spans="1:6" ht="131.25" customHeight="1" x14ac:dyDescent="0.15">
      <c r="A19" s="182"/>
      <c r="B19" s="182"/>
      <c r="C19" s="182"/>
      <c r="D19" s="182"/>
      <c r="E19" s="182"/>
      <c r="F19" s="182"/>
    </row>
    <row r="20" spans="1:6" ht="15" customHeight="1" x14ac:dyDescent="0.15">
      <c r="A20" s="183" t="s">
        <v>107</v>
      </c>
      <c r="B20" s="183"/>
      <c r="C20" s="183"/>
      <c r="D20" s="183"/>
      <c r="E20" s="183"/>
      <c r="F20" s="183"/>
    </row>
    <row r="21" spans="1:6" ht="131.25" customHeight="1" x14ac:dyDescent="0.15">
      <c r="A21" s="182"/>
      <c r="B21" s="182"/>
      <c r="C21" s="182"/>
      <c r="D21" s="182"/>
      <c r="E21" s="182"/>
      <c r="F21" s="182"/>
    </row>
    <row r="22" spans="1:6" ht="15" customHeight="1" x14ac:dyDescent="0.15">
      <c r="A22" s="183" t="s">
        <v>108</v>
      </c>
      <c r="B22" s="183"/>
      <c r="C22" s="183"/>
      <c r="D22" s="183"/>
      <c r="E22" s="183"/>
      <c r="F22" s="183"/>
    </row>
    <row r="23" spans="1:6" ht="131.25" customHeight="1" x14ac:dyDescent="0.15">
      <c r="A23" s="182"/>
      <c r="B23" s="182"/>
      <c r="C23" s="182"/>
      <c r="D23" s="182"/>
      <c r="E23" s="182"/>
      <c r="F23" s="182"/>
    </row>
    <row r="24" spans="1:6" ht="15" customHeight="1" x14ac:dyDescent="0.15">
      <c r="A24" s="183" t="s">
        <v>109</v>
      </c>
      <c r="B24" s="183"/>
      <c r="C24" s="183"/>
      <c r="D24" s="183"/>
      <c r="E24" s="183"/>
      <c r="F24" s="183"/>
    </row>
    <row r="25" spans="1:6" ht="131.25" customHeight="1" x14ac:dyDescent="0.15">
      <c r="A25" s="182"/>
      <c r="B25" s="182"/>
      <c r="C25" s="182"/>
      <c r="D25" s="182"/>
      <c r="E25" s="182"/>
      <c r="F25" s="182"/>
    </row>
  </sheetData>
  <mergeCells count="25">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A25:F25"/>
    <mergeCell ref="A19:F19"/>
    <mergeCell ref="A20:F20"/>
    <mergeCell ref="A21:F21"/>
    <mergeCell ref="A22:F22"/>
    <mergeCell ref="A23:F23"/>
    <mergeCell ref="A24:F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48"/>
  <sheetViews>
    <sheetView topLeftCell="A25" workbookViewId="0">
      <pane xSplit="2" topLeftCell="K1" activePane="topRight" state="frozen"/>
      <selection pane="topRight" activeCell="A23" sqref="A23"/>
    </sheetView>
  </sheetViews>
  <sheetFormatPr baseColWidth="10" defaultColWidth="8.83203125" defaultRowHeight="13" x14ac:dyDescent="0.15"/>
  <cols>
    <col min="1" max="1" width="15.5" style="86" bestFit="1" customWidth="1"/>
    <col min="2" max="2" width="10.83203125" style="86" bestFit="1" customWidth="1"/>
    <col min="3" max="3" width="3.5" style="86" customWidth="1"/>
    <col min="4" max="4" width="17.5" style="86" bestFit="1" customWidth="1"/>
    <col min="5" max="5" width="7.1640625" style="86" bestFit="1" customWidth="1"/>
    <col min="6" max="6" width="6.1640625" style="86" bestFit="1" customWidth="1"/>
    <col min="7" max="7" width="6.5" style="86" customWidth="1"/>
    <col min="8" max="8" width="3.5" style="86" customWidth="1"/>
    <col min="9" max="9" width="17.5" style="86" bestFit="1" customWidth="1"/>
    <col min="10" max="10" width="7.1640625" style="86" bestFit="1" customWidth="1"/>
    <col min="11" max="11" width="6.1640625" style="86" bestFit="1" customWidth="1"/>
    <col min="12" max="12" width="6.5" style="92" customWidth="1"/>
    <col min="13" max="13" width="3.5" style="86" customWidth="1"/>
    <col min="14" max="14" width="17.5" style="87" bestFit="1" customWidth="1"/>
    <col min="15" max="15" width="7.1640625" style="87" bestFit="1" customWidth="1"/>
    <col min="16" max="16" width="6.1640625" style="87" bestFit="1" customWidth="1"/>
    <col min="17" max="17" width="6.5" style="99" customWidth="1"/>
    <col min="18" max="18" width="3.5" style="87" customWidth="1"/>
    <col min="19" max="19" width="17.5" style="87" bestFit="1" customWidth="1"/>
    <col min="20" max="20" width="7.1640625" style="87" bestFit="1" customWidth="1"/>
    <col min="21" max="21" width="6.1640625" style="87" bestFit="1" customWidth="1"/>
    <col min="22" max="22" width="7.1640625" style="87" customWidth="1"/>
    <col min="23" max="23" width="17.5" style="87" bestFit="1" customWidth="1"/>
    <col min="24" max="24" width="6.83203125" style="87" bestFit="1" customWidth="1"/>
    <col min="25" max="26" width="6.5" style="87" bestFit="1" customWidth="1"/>
    <col min="27" max="27" width="7" style="87" bestFit="1" customWidth="1"/>
    <col min="28" max="28" width="6.5" style="87" bestFit="1" customWidth="1"/>
    <col min="29" max="30" width="6.83203125" style="87" bestFit="1" customWidth="1"/>
    <col min="31" max="31" width="6.5" style="87" bestFit="1" customWidth="1"/>
    <col min="32" max="32" width="7.1640625" style="87" bestFit="1" customWidth="1"/>
    <col min="33" max="33" width="6.5" style="87" bestFit="1" customWidth="1"/>
    <col min="34" max="34" width="6" style="87" bestFit="1" customWidth="1"/>
    <col min="35" max="35" width="6.83203125" style="87" bestFit="1" customWidth="1"/>
    <col min="36" max="37" width="7.1640625" style="87" bestFit="1" customWidth="1"/>
    <col min="38" max="38" width="7.1640625" style="87" customWidth="1"/>
    <col min="39" max="39" width="17.5" style="87" bestFit="1" customWidth="1"/>
    <col min="40" max="41" width="7.1640625" style="87" bestFit="1" customWidth="1"/>
    <col min="42" max="42" width="7.1640625" style="87" customWidth="1"/>
    <col min="43" max="43" width="17.5" style="87" bestFit="1" customWidth="1"/>
    <col min="44" max="45" width="7.1640625" style="87" bestFit="1" customWidth="1"/>
    <col min="46" max="46" width="7.1640625" style="87" customWidth="1"/>
    <col min="47" max="47" width="17.5" style="87" bestFit="1" customWidth="1"/>
    <col min="48" max="49" width="7.1640625" style="87" bestFit="1" customWidth="1"/>
    <col min="50" max="50" width="7.1640625" style="87" customWidth="1"/>
    <col min="51" max="51" width="17.5" style="87" bestFit="1" customWidth="1"/>
    <col min="52" max="53" width="7.1640625" style="87" bestFit="1" customWidth="1"/>
    <col min="54" max="16384" width="8.83203125" style="87"/>
  </cols>
  <sheetData>
    <row r="1" spans="1:54" ht="14" thickBot="1" x14ac:dyDescent="0.2">
      <c r="D1" s="129"/>
      <c r="E1" s="129"/>
      <c r="F1" s="129"/>
      <c r="G1" s="129"/>
      <c r="H1" s="129"/>
      <c r="I1" s="129"/>
      <c r="J1" s="129"/>
      <c r="K1" s="129"/>
      <c r="L1" s="130"/>
      <c r="M1" s="129"/>
      <c r="N1" s="131"/>
      <c r="O1" s="131"/>
      <c r="P1" s="131"/>
      <c r="Q1" s="132"/>
      <c r="R1" s="131"/>
      <c r="S1" s="131"/>
      <c r="T1" s="131"/>
      <c r="U1" s="131"/>
    </row>
    <row r="2" spans="1:54" ht="14" thickBot="1" x14ac:dyDescent="0.2">
      <c r="D2" s="188" t="str">
        <f>A5</f>
        <v>September</v>
      </c>
      <c r="E2" s="189"/>
      <c r="F2" s="190"/>
      <c r="G2" s="133"/>
      <c r="H2" s="133"/>
      <c r="I2" s="185" t="str">
        <f>A8</f>
        <v>December</v>
      </c>
      <c r="J2" s="186"/>
      <c r="K2" s="187"/>
      <c r="L2" s="134"/>
      <c r="M2" s="133"/>
      <c r="N2" s="185" t="str">
        <f>A11</f>
        <v>March</v>
      </c>
      <c r="O2" s="186"/>
      <c r="P2" s="187"/>
      <c r="Q2" s="134"/>
      <c r="R2" s="133"/>
      <c r="S2" s="185" t="str">
        <f>A14</f>
        <v>June</v>
      </c>
      <c r="T2" s="186"/>
      <c r="U2" s="187"/>
      <c r="V2" s="84"/>
      <c r="X2" s="84"/>
      <c r="AB2" s="84"/>
      <c r="AF2" s="84"/>
      <c r="AJ2" s="84"/>
      <c r="AN2" s="90"/>
    </row>
    <row r="3" spans="1:54" x14ac:dyDescent="0.15">
      <c r="A3" s="100"/>
      <c r="B3" s="101" t="s">
        <v>0</v>
      </c>
      <c r="D3" s="135"/>
      <c r="E3" s="136" t="s">
        <v>52</v>
      </c>
      <c r="F3" s="137" t="s">
        <v>53</v>
      </c>
      <c r="G3" s="138"/>
      <c r="H3" s="138"/>
      <c r="I3" s="135"/>
      <c r="J3" s="139" t="s">
        <v>52</v>
      </c>
      <c r="K3" s="140" t="s">
        <v>53</v>
      </c>
      <c r="L3" s="141"/>
      <c r="M3" s="138"/>
      <c r="N3" s="142"/>
      <c r="O3" s="139" t="s">
        <v>52</v>
      </c>
      <c r="P3" s="140" t="s">
        <v>53</v>
      </c>
      <c r="Q3" s="141"/>
      <c r="R3" s="138"/>
      <c r="S3" s="142"/>
      <c r="T3" s="139" t="s">
        <v>52</v>
      </c>
      <c r="U3" s="140" t="s">
        <v>53</v>
      </c>
      <c r="V3" s="91"/>
      <c r="X3" s="91"/>
      <c r="AB3" s="91"/>
      <c r="AF3" s="91"/>
      <c r="AJ3" s="91"/>
      <c r="AN3" s="90"/>
    </row>
    <row r="4" spans="1:54" ht="14" thickBot="1" x14ac:dyDescent="0.2">
      <c r="A4" s="156" t="s">
        <v>110</v>
      </c>
      <c r="B4" s="155"/>
      <c r="D4" s="143"/>
      <c r="E4" s="144"/>
      <c r="F4" s="145"/>
      <c r="G4" s="129"/>
      <c r="H4" s="129"/>
      <c r="I4" s="146"/>
      <c r="J4" s="144"/>
      <c r="K4" s="145"/>
      <c r="L4" s="130"/>
      <c r="M4" s="129"/>
      <c r="N4" s="146"/>
      <c r="O4" s="144"/>
      <c r="P4" s="145"/>
      <c r="Q4" s="130"/>
      <c r="R4" s="129"/>
      <c r="S4" s="146"/>
      <c r="T4" s="144"/>
      <c r="U4" s="145"/>
      <c r="V4" s="89"/>
      <c r="X4" s="89"/>
      <c r="AB4" s="89"/>
      <c r="AF4" s="89"/>
      <c r="AJ4" s="89"/>
      <c r="AN4" s="90"/>
    </row>
    <row r="5" spans="1:54" x14ac:dyDescent="0.15">
      <c r="A5" s="156" t="s">
        <v>111</v>
      </c>
      <c r="B5" s="122">
        <f>'Agency Contact Report Template'!$B4</f>
        <v>0</v>
      </c>
      <c r="D5" s="146" t="s">
        <v>63</v>
      </c>
      <c r="E5" s="144">
        <f>'Agency Contact Report Template'!B$11</f>
        <v>0</v>
      </c>
      <c r="F5" s="145"/>
      <c r="G5" s="129"/>
      <c r="H5" s="129"/>
      <c r="I5" s="146" t="s">
        <v>63</v>
      </c>
      <c r="J5" s="144">
        <f>'Agency Contact Report Template'!H$11</f>
        <v>0</v>
      </c>
      <c r="K5" s="145"/>
      <c r="L5" s="130"/>
      <c r="M5" s="129"/>
      <c r="N5" s="146" t="s">
        <v>63</v>
      </c>
      <c r="O5" s="144">
        <f>'Agency Contact Report Template'!N$11</f>
        <v>0</v>
      </c>
      <c r="P5" s="145"/>
      <c r="Q5" s="130"/>
      <c r="R5" s="129"/>
      <c r="S5" s="146" t="s">
        <v>63</v>
      </c>
      <c r="T5" s="144">
        <f>'Agency Contact Report Template'!T$11</f>
        <v>0</v>
      </c>
      <c r="U5" s="145"/>
      <c r="V5" s="89"/>
      <c r="X5" s="89"/>
      <c r="AB5" s="89"/>
      <c r="AF5" s="89"/>
      <c r="AJ5" s="89"/>
      <c r="AN5" s="90"/>
    </row>
    <row r="6" spans="1:54" x14ac:dyDescent="0.15">
      <c r="A6" s="156" t="s">
        <v>112</v>
      </c>
      <c r="B6" s="123">
        <f>'Agency Contact Report Template'!D$4</f>
        <v>0</v>
      </c>
      <c r="D6" s="146" t="s">
        <v>64</v>
      </c>
      <c r="E6" s="147">
        <f>'Agency Contact Report Template'!B$5</f>
        <v>0</v>
      </c>
      <c r="F6" s="145"/>
      <c r="G6" s="129"/>
      <c r="H6" s="129"/>
      <c r="I6" s="146" t="s">
        <v>64</v>
      </c>
      <c r="J6" s="147">
        <f>'Agency Contact Report Template'!H$5</f>
        <v>0</v>
      </c>
      <c r="K6" s="145"/>
      <c r="L6" s="130"/>
      <c r="M6" s="129"/>
      <c r="N6" s="146" t="s">
        <v>64</v>
      </c>
      <c r="O6" s="147">
        <f>'Agency Contact Report Template'!N$5</f>
        <v>0</v>
      </c>
      <c r="P6" s="145"/>
      <c r="Q6" s="130"/>
      <c r="R6" s="129"/>
      <c r="S6" s="146" t="s">
        <v>64</v>
      </c>
      <c r="T6" s="147">
        <f>'Agency Contact Report Template'!T$5</f>
        <v>0</v>
      </c>
      <c r="U6" s="145"/>
      <c r="V6" s="89"/>
      <c r="Z6" s="89"/>
      <c r="AD6" s="89"/>
      <c r="AH6" s="89"/>
      <c r="AL6" s="89"/>
      <c r="AP6" s="89"/>
      <c r="AT6" s="89"/>
      <c r="AX6" s="89"/>
      <c r="BB6" s="90"/>
    </row>
    <row r="7" spans="1:54" ht="12.75" customHeight="1" thickBot="1" x14ac:dyDescent="0.2">
      <c r="A7" s="156" t="s">
        <v>113</v>
      </c>
      <c r="B7" s="124">
        <f>'Agency Contact Report Template'!F$4</f>
        <v>0</v>
      </c>
      <c r="D7" s="146" t="s">
        <v>65</v>
      </c>
      <c r="E7" s="148" t="e">
        <f>E$5/E$6</f>
        <v>#DIV/0!</v>
      </c>
      <c r="F7" s="145"/>
      <c r="G7" s="129"/>
      <c r="H7" s="129"/>
      <c r="I7" s="146" t="s">
        <v>65</v>
      </c>
      <c r="J7" s="148" t="e">
        <f>J$5/J$6</f>
        <v>#DIV/0!</v>
      </c>
      <c r="K7" s="145"/>
      <c r="L7" s="130"/>
      <c r="M7" s="129"/>
      <c r="N7" s="146" t="s">
        <v>65</v>
      </c>
      <c r="O7" s="148" t="e">
        <f>O$5/O$6</f>
        <v>#DIV/0!</v>
      </c>
      <c r="P7" s="145"/>
      <c r="Q7" s="130"/>
      <c r="R7" s="129"/>
      <c r="S7" s="146" t="s">
        <v>65</v>
      </c>
      <c r="T7" s="148" t="e">
        <f>T$5/T$6</f>
        <v>#DIV/0!</v>
      </c>
      <c r="U7" s="145"/>
      <c r="V7" s="89"/>
      <c r="Z7" s="89"/>
      <c r="AD7" s="89"/>
      <c r="AH7" s="89"/>
      <c r="AL7" s="89"/>
      <c r="AP7" s="89"/>
      <c r="AT7" s="89"/>
      <c r="AX7" s="89"/>
      <c r="BB7" s="90"/>
    </row>
    <row r="8" spans="1:54" x14ac:dyDescent="0.15">
      <c r="A8" s="156" t="s">
        <v>114</v>
      </c>
      <c r="B8" s="122">
        <f>'Agency Contact Report Template'!H$4</f>
        <v>0</v>
      </c>
      <c r="D8" s="149" t="s">
        <v>73</v>
      </c>
      <c r="E8" s="148">
        <f>'Agency Contact Report Template'!B$9</f>
        <v>0</v>
      </c>
      <c r="F8" s="145"/>
      <c r="G8" s="129"/>
      <c r="H8" s="129"/>
      <c r="I8" s="149" t="s">
        <v>73</v>
      </c>
      <c r="J8" s="148">
        <f>'Agency Contact Report Template'!H$9</f>
        <v>0</v>
      </c>
      <c r="K8" s="145"/>
      <c r="L8" s="130"/>
      <c r="M8" s="129"/>
      <c r="N8" s="149" t="s">
        <v>73</v>
      </c>
      <c r="O8" s="148">
        <f>'Agency Contact Report Template'!N$9</f>
        <v>0</v>
      </c>
      <c r="P8" s="145"/>
      <c r="Q8" s="130"/>
      <c r="R8" s="129"/>
      <c r="S8" s="149" t="s">
        <v>73</v>
      </c>
      <c r="T8" s="148">
        <f>'Agency Contact Report Template'!T$9</f>
        <v>0</v>
      </c>
      <c r="U8" s="145"/>
      <c r="V8" s="86"/>
      <c r="AD8" s="86"/>
      <c r="AH8" s="86"/>
      <c r="AL8" s="86"/>
      <c r="AP8" s="86"/>
      <c r="AT8" s="86"/>
      <c r="AX8" s="86"/>
      <c r="BB8" s="90"/>
    </row>
    <row r="9" spans="1:54" ht="14" thickBot="1" x14ac:dyDescent="0.2">
      <c r="A9" s="156" t="s">
        <v>115</v>
      </c>
      <c r="B9" s="123">
        <f>'Agency Contact Report Template'!J$4</f>
        <v>0</v>
      </c>
      <c r="D9" s="150" t="s">
        <v>71</v>
      </c>
      <c r="E9" s="151">
        <f>E$6*E$8</f>
        <v>0</v>
      </c>
      <c r="F9" s="152"/>
      <c r="G9" s="129"/>
      <c r="H9" s="129"/>
      <c r="I9" s="150" t="s">
        <v>71</v>
      </c>
      <c r="J9" s="151">
        <f>J$6*J$8</f>
        <v>0</v>
      </c>
      <c r="K9" s="152"/>
      <c r="L9" s="130"/>
      <c r="M9" s="129"/>
      <c r="N9" s="150" t="s">
        <v>71</v>
      </c>
      <c r="O9" s="151">
        <f>O$6*O$8</f>
        <v>0</v>
      </c>
      <c r="P9" s="152"/>
      <c r="Q9" s="130"/>
      <c r="R9" s="129"/>
      <c r="S9" s="150" t="s">
        <v>71</v>
      </c>
      <c r="T9" s="151">
        <f>T$6*T$8</f>
        <v>0</v>
      </c>
      <c r="U9" s="152"/>
      <c r="V9" s="86"/>
      <c r="AD9" s="86"/>
      <c r="AH9" s="86"/>
      <c r="AL9" s="86"/>
      <c r="AP9" s="86"/>
      <c r="AT9" s="86"/>
      <c r="AX9" s="86"/>
      <c r="BB9" s="90"/>
    </row>
    <row r="10" spans="1:54" ht="14" thickBot="1" x14ac:dyDescent="0.2">
      <c r="A10" s="156" t="s">
        <v>116</v>
      </c>
      <c r="B10" s="124">
        <f>'Agency Contact Report Template'!L$4</f>
        <v>0</v>
      </c>
      <c r="D10" s="129"/>
      <c r="E10" s="129"/>
      <c r="F10" s="129"/>
      <c r="G10" s="129"/>
      <c r="H10" s="129"/>
      <c r="I10" s="129"/>
      <c r="J10" s="129"/>
      <c r="K10" s="129"/>
      <c r="L10" s="130"/>
      <c r="M10" s="129"/>
      <c r="N10" s="153"/>
      <c r="O10" s="153"/>
      <c r="P10" s="153"/>
      <c r="Q10" s="154"/>
      <c r="R10" s="153"/>
      <c r="S10" s="153"/>
      <c r="T10" s="153"/>
      <c r="U10" s="153"/>
      <c r="V10" s="86"/>
      <c r="AD10" s="86"/>
      <c r="AH10" s="86"/>
      <c r="AL10" s="86"/>
      <c r="AP10" s="86"/>
      <c r="AT10" s="86"/>
      <c r="AX10" s="86"/>
      <c r="BB10" s="90"/>
    </row>
    <row r="11" spans="1:54" ht="14" thickBot="1" x14ac:dyDescent="0.2">
      <c r="A11" s="156" t="s">
        <v>117</v>
      </c>
      <c r="B11" s="122">
        <f>'Agency Contact Report Template'!N$4</f>
        <v>0</v>
      </c>
      <c r="D11" s="188" t="str">
        <f>A6</f>
        <v>October</v>
      </c>
      <c r="E11" s="189"/>
      <c r="F11" s="190"/>
      <c r="G11" s="129"/>
      <c r="H11" s="129"/>
      <c r="I11" s="185" t="str">
        <f>A9</f>
        <v>January</v>
      </c>
      <c r="J11" s="186"/>
      <c r="K11" s="187"/>
      <c r="L11" s="134"/>
      <c r="M11" s="129"/>
      <c r="N11" s="185" t="str">
        <f>A12</f>
        <v>April</v>
      </c>
      <c r="O11" s="186"/>
      <c r="P11" s="187"/>
      <c r="Q11" s="134"/>
      <c r="R11" s="131"/>
      <c r="S11" s="185" t="str">
        <f>A15</f>
        <v>July</v>
      </c>
      <c r="T11" s="186"/>
      <c r="U11" s="187"/>
      <c r="V11" s="86"/>
      <c r="AD11" s="86"/>
      <c r="AH11" s="86"/>
      <c r="AL11" s="86"/>
      <c r="AP11" s="86"/>
      <c r="AT11" s="86"/>
      <c r="AX11" s="86"/>
      <c r="BB11" s="90"/>
    </row>
    <row r="12" spans="1:54" x14ac:dyDescent="0.15">
      <c r="A12" s="156" t="s">
        <v>118</v>
      </c>
      <c r="B12" s="123">
        <f>'Agency Contact Report Template'!P$4</f>
        <v>0</v>
      </c>
      <c r="D12" s="142"/>
      <c r="E12" s="139" t="s">
        <v>52</v>
      </c>
      <c r="F12" s="140" t="s">
        <v>53</v>
      </c>
      <c r="G12" s="129"/>
      <c r="H12" s="129"/>
      <c r="I12" s="142"/>
      <c r="J12" s="139" t="s">
        <v>52</v>
      </c>
      <c r="K12" s="140" t="s">
        <v>53</v>
      </c>
      <c r="L12" s="141"/>
      <c r="M12" s="129"/>
      <c r="N12" s="142"/>
      <c r="O12" s="139" t="s">
        <v>52</v>
      </c>
      <c r="P12" s="140" t="s">
        <v>53</v>
      </c>
      <c r="Q12" s="141"/>
      <c r="R12" s="131"/>
      <c r="S12" s="142"/>
      <c r="T12" s="139" t="s">
        <v>52</v>
      </c>
      <c r="U12" s="140" t="s">
        <v>53</v>
      </c>
      <c r="V12" s="86"/>
      <c r="AD12" s="86"/>
      <c r="AH12" s="86"/>
      <c r="AL12" s="86"/>
      <c r="AP12" s="86"/>
      <c r="AT12" s="86"/>
      <c r="AX12" s="86"/>
      <c r="BB12" s="90"/>
    </row>
    <row r="13" spans="1:54" ht="14" thickBot="1" x14ac:dyDescent="0.2">
      <c r="A13" s="156" t="s">
        <v>119</v>
      </c>
      <c r="B13" s="124">
        <f>'Agency Contact Report Template'!R$4</f>
        <v>0</v>
      </c>
      <c r="D13" s="146"/>
      <c r="E13" s="144"/>
      <c r="F13" s="145"/>
      <c r="G13" s="129"/>
      <c r="H13" s="129"/>
      <c r="I13" s="146"/>
      <c r="J13" s="144"/>
      <c r="K13" s="145"/>
      <c r="L13" s="130"/>
      <c r="M13" s="129"/>
      <c r="N13" s="146"/>
      <c r="O13" s="144"/>
      <c r="P13" s="145"/>
      <c r="Q13" s="130"/>
      <c r="R13" s="131"/>
      <c r="S13" s="146"/>
      <c r="T13" s="144"/>
      <c r="U13" s="145"/>
      <c r="V13" s="86"/>
      <c r="AD13" s="86"/>
      <c r="AH13" s="86"/>
      <c r="AL13" s="86"/>
      <c r="AP13" s="86"/>
      <c r="AT13" s="86"/>
      <c r="AX13" s="86"/>
      <c r="BB13" s="90"/>
    </row>
    <row r="14" spans="1:54" x14ac:dyDescent="0.15">
      <c r="A14" s="156" t="s">
        <v>120</v>
      </c>
      <c r="B14" s="122">
        <f>'Agency Contact Report Template'!T$4</f>
        <v>0</v>
      </c>
      <c r="D14" s="146" t="s">
        <v>63</v>
      </c>
      <c r="E14" s="144">
        <f>'Agency Contact Report Template'!D$11</f>
        <v>0</v>
      </c>
      <c r="F14" s="145"/>
      <c r="G14" s="129"/>
      <c r="H14" s="129"/>
      <c r="I14" s="146" t="s">
        <v>63</v>
      </c>
      <c r="J14" s="144">
        <f>'Agency Contact Report Template'!J$11</f>
        <v>0</v>
      </c>
      <c r="K14" s="145"/>
      <c r="L14" s="130"/>
      <c r="M14" s="129"/>
      <c r="N14" s="146" t="s">
        <v>63</v>
      </c>
      <c r="O14" s="144">
        <f>'Agency Contact Report Template'!P$11</f>
        <v>0</v>
      </c>
      <c r="P14" s="145"/>
      <c r="Q14" s="130"/>
      <c r="R14" s="131"/>
      <c r="S14" s="146" t="s">
        <v>63</v>
      </c>
      <c r="T14" s="144">
        <f>'Agency Contact Report Template'!V$11</f>
        <v>0</v>
      </c>
      <c r="U14" s="145"/>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row>
    <row r="15" spans="1:54" x14ac:dyDescent="0.15">
      <c r="A15" s="156" t="s">
        <v>121</v>
      </c>
      <c r="B15" s="123">
        <f>'Agency Contact Report Template'!V$4</f>
        <v>0</v>
      </c>
      <c r="D15" s="146" t="s">
        <v>64</v>
      </c>
      <c r="E15" s="147">
        <f>'Agency Contact Report Template'!D$5</f>
        <v>0</v>
      </c>
      <c r="F15" s="145"/>
      <c r="G15" s="129"/>
      <c r="H15" s="129"/>
      <c r="I15" s="146" t="s">
        <v>64</v>
      </c>
      <c r="J15" s="147">
        <f>'Agency Contact Report Template'!J$5</f>
        <v>0</v>
      </c>
      <c r="K15" s="145"/>
      <c r="L15" s="130"/>
      <c r="M15" s="129"/>
      <c r="N15" s="146" t="s">
        <v>64</v>
      </c>
      <c r="O15" s="147">
        <f>'Agency Contact Report Template'!P$5</f>
        <v>0</v>
      </c>
      <c r="P15" s="145"/>
      <c r="Q15" s="130"/>
      <c r="R15" s="131"/>
      <c r="S15" s="146" t="s">
        <v>64</v>
      </c>
      <c r="T15" s="147">
        <f>'Agency Contact Report Template'!V$5</f>
        <v>0</v>
      </c>
      <c r="U15" s="145"/>
    </row>
    <row r="16" spans="1:54" ht="14" thickBot="1" x14ac:dyDescent="0.2">
      <c r="A16" s="156" t="s">
        <v>110</v>
      </c>
      <c r="B16" s="124">
        <f>'Agency Contact Report Template'!X$4</f>
        <v>0</v>
      </c>
      <c r="D16" s="146" t="s">
        <v>65</v>
      </c>
      <c r="E16" s="148" t="e">
        <f>E$14/E$15</f>
        <v>#DIV/0!</v>
      </c>
      <c r="F16" s="145"/>
      <c r="G16" s="129"/>
      <c r="H16" s="129"/>
      <c r="I16" s="146" t="s">
        <v>65</v>
      </c>
      <c r="J16" s="148" t="e">
        <f>J$14/J$15</f>
        <v>#DIV/0!</v>
      </c>
      <c r="K16" s="145"/>
      <c r="L16" s="130"/>
      <c r="M16" s="129"/>
      <c r="N16" s="146" t="s">
        <v>65</v>
      </c>
      <c r="O16" s="148" t="e">
        <f>O$14/O$15</f>
        <v>#DIV/0!</v>
      </c>
      <c r="P16" s="145"/>
      <c r="Q16" s="130"/>
      <c r="R16" s="131"/>
      <c r="S16" s="146" t="s">
        <v>65</v>
      </c>
      <c r="T16" s="148" t="e">
        <f>T$14/T$15</f>
        <v>#DIV/0!</v>
      </c>
      <c r="U16" s="145"/>
    </row>
    <row r="17" spans="1:21" ht="14" thickBot="1" x14ac:dyDescent="0.2">
      <c r="B17" s="88"/>
      <c r="D17" s="149" t="s">
        <v>73</v>
      </c>
      <c r="E17" s="148">
        <f>'Agency Contact Report Template'!D$9</f>
        <v>0</v>
      </c>
      <c r="F17" s="145"/>
      <c r="G17" s="129"/>
      <c r="H17" s="129"/>
      <c r="I17" s="149" t="s">
        <v>73</v>
      </c>
      <c r="J17" s="148">
        <f>'Agency Contact Report Template'!J$9</f>
        <v>0</v>
      </c>
      <c r="K17" s="145"/>
      <c r="L17" s="130"/>
      <c r="M17" s="129"/>
      <c r="N17" s="149" t="s">
        <v>73</v>
      </c>
      <c r="O17" s="148">
        <f>'Agency Contact Report Template'!P$9</f>
        <v>0</v>
      </c>
      <c r="P17" s="145"/>
      <c r="Q17" s="130"/>
      <c r="R17" s="131"/>
      <c r="S17" s="149" t="s">
        <v>73</v>
      </c>
      <c r="T17" s="148">
        <f>'Agency Contact Report Template'!V$9</f>
        <v>0</v>
      </c>
      <c r="U17" s="145"/>
    </row>
    <row r="18" spans="1:21" ht="14" thickBot="1" x14ac:dyDescent="0.2">
      <c r="A18" s="95"/>
      <c r="B18" s="94" t="s">
        <v>0</v>
      </c>
      <c r="D18" s="150" t="s">
        <v>71</v>
      </c>
      <c r="E18" s="151">
        <f>E$15*E$17</f>
        <v>0</v>
      </c>
      <c r="F18" s="152"/>
      <c r="G18" s="129"/>
      <c r="H18" s="129"/>
      <c r="I18" s="150" t="s">
        <v>71</v>
      </c>
      <c r="J18" s="151">
        <f>J$15*J$17</f>
        <v>0</v>
      </c>
      <c r="K18" s="152"/>
      <c r="L18" s="130"/>
      <c r="M18" s="129"/>
      <c r="N18" s="150" t="s">
        <v>71</v>
      </c>
      <c r="O18" s="151">
        <f>O$15*O$17</f>
        <v>0</v>
      </c>
      <c r="P18" s="152"/>
      <c r="Q18" s="130"/>
      <c r="R18" s="131"/>
      <c r="S18" s="150" t="s">
        <v>71</v>
      </c>
      <c r="T18" s="151">
        <f>T$15*T$17</f>
        <v>0</v>
      </c>
      <c r="U18" s="152"/>
    </row>
    <row r="19" spans="1:21" ht="14" thickBot="1" x14ac:dyDescent="0.2">
      <c r="A19" s="97" t="s">
        <v>122</v>
      </c>
      <c r="B19" s="125">
        <f>SUM(B5:B7)</f>
        <v>0</v>
      </c>
      <c r="D19" s="129"/>
      <c r="E19" s="129"/>
      <c r="F19" s="129"/>
      <c r="G19" s="129"/>
      <c r="H19" s="129"/>
      <c r="I19" s="129"/>
      <c r="J19" s="129"/>
      <c r="K19" s="129"/>
      <c r="L19" s="130"/>
      <c r="M19" s="129"/>
      <c r="N19" s="131"/>
      <c r="O19" s="131"/>
      <c r="P19" s="131"/>
      <c r="Q19" s="132"/>
      <c r="R19" s="131"/>
      <c r="S19" s="131"/>
      <c r="T19" s="131"/>
      <c r="U19" s="131"/>
    </row>
    <row r="20" spans="1:21" ht="14" thickBot="1" x14ac:dyDescent="0.2">
      <c r="A20" s="93" t="s">
        <v>123</v>
      </c>
      <c r="B20" s="126">
        <f>SUM(B8:B10)</f>
        <v>0</v>
      </c>
      <c r="D20" s="185" t="str">
        <f>A7</f>
        <v>November</v>
      </c>
      <c r="E20" s="186"/>
      <c r="F20" s="187"/>
      <c r="G20" s="129"/>
      <c r="H20" s="129"/>
      <c r="I20" s="185" t="str">
        <f>A10</f>
        <v>February</v>
      </c>
      <c r="J20" s="186"/>
      <c r="K20" s="187"/>
      <c r="L20" s="134"/>
      <c r="M20" s="129"/>
      <c r="N20" s="185" t="str">
        <f>A13</f>
        <v>May</v>
      </c>
      <c r="O20" s="186"/>
      <c r="P20" s="187"/>
      <c r="Q20" s="134"/>
      <c r="R20" s="131"/>
      <c r="S20" s="185" t="str">
        <f>A16</f>
        <v>August</v>
      </c>
      <c r="T20" s="186"/>
      <c r="U20" s="187"/>
    </row>
    <row r="21" spans="1:21" x14ac:dyDescent="0.15">
      <c r="A21" s="93" t="s">
        <v>124</v>
      </c>
      <c r="B21" s="126">
        <f>SUM(B11:B13)</f>
        <v>0</v>
      </c>
      <c r="D21" s="142"/>
      <c r="E21" s="139" t="s">
        <v>52</v>
      </c>
      <c r="F21" s="140" t="s">
        <v>53</v>
      </c>
      <c r="G21" s="129"/>
      <c r="H21" s="129"/>
      <c r="I21" s="142"/>
      <c r="J21" s="139" t="s">
        <v>52</v>
      </c>
      <c r="K21" s="140" t="s">
        <v>53</v>
      </c>
      <c r="L21" s="141"/>
      <c r="M21" s="129"/>
      <c r="N21" s="142"/>
      <c r="O21" s="139" t="s">
        <v>52</v>
      </c>
      <c r="P21" s="140" t="s">
        <v>53</v>
      </c>
      <c r="Q21" s="141"/>
      <c r="R21" s="131"/>
      <c r="S21" s="142"/>
      <c r="T21" s="139" t="s">
        <v>52</v>
      </c>
      <c r="U21" s="140" t="s">
        <v>53</v>
      </c>
    </row>
    <row r="22" spans="1:21" ht="14" thickBot="1" x14ac:dyDescent="0.2">
      <c r="A22" s="98" t="s">
        <v>125</v>
      </c>
      <c r="B22" s="127">
        <f>SUM(B14:B16)</f>
        <v>0</v>
      </c>
      <c r="D22" s="146"/>
      <c r="E22" s="144"/>
      <c r="F22" s="145"/>
      <c r="G22" s="129"/>
      <c r="H22" s="129"/>
      <c r="I22" s="146"/>
      <c r="J22" s="144"/>
      <c r="K22" s="145"/>
      <c r="L22" s="130"/>
      <c r="M22" s="129"/>
      <c r="N22" s="146"/>
      <c r="O22" s="144"/>
      <c r="P22" s="145"/>
      <c r="Q22" s="130"/>
      <c r="R22" s="131"/>
      <c r="S22" s="146"/>
      <c r="T22" s="144"/>
      <c r="U22" s="145"/>
    </row>
    <row r="23" spans="1:21" ht="14" thickBot="1" x14ac:dyDescent="0.2">
      <c r="A23" s="96" t="s">
        <v>72</v>
      </c>
      <c r="B23" s="128">
        <f>SUM(B19:B22)</f>
        <v>0</v>
      </c>
      <c r="D23" s="146" t="s">
        <v>63</v>
      </c>
      <c r="E23" s="144">
        <f>'Agency Contact Report Template'!F$11</f>
        <v>0</v>
      </c>
      <c r="F23" s="145"/>
      <c r="G23" s="129"/>
      <c r="H23" s="129"/>
      <c r="I23" s="146" t="s">
        <v>63</v>
      </c>
      <c r="J23" s="144">
        <f>'Agency Contact Report Template'!L$11</f>
        <v>0</v>
      </c>
      <c r="K23" s="145"/>
      <c r="L23" s="130"/>
      <c r="M23" s="129"/>
      <c r="N23" s="146" t="s">
        <v>63</v>
      </c>
      <c r="O23" s="144">
        <f>'Agency Contact Report Template'!R$11</f>
        <v>0</v>
      </c>
      <c r="P23" s="145"/>
      <c r="Q23" s="130"/>
      <c r="R23" s="131"/>
      <c r="S23" s="146" t="s">
        <v>63</v>
      </c>
      <c r="T23" s="144">
        <f>'Agency Contact Report Template'!X$11</f>
        <v>0</v>
      </c>
      <c r="U23" s="145"/>
    </row>
    <row r="24" spans="1:21" x14ac:dyDescent="0.15">
      <c r="D24" s="146" t="s">
        <v>64</v>
      </c>
      <c r="E24" s="147">
        <f>'Agency Contact Report Template'!F$5</f>
        <v>0</v>
      </c>
      <c r="F24" s="145"/>
      <c r="G24" s="129"/>
      <c r="H24" s="129"/>
      <c r="I24" s="146" t="s">
        <v>64</v>
      </c>
      <c r="J24" s="147">
        <f>'Agency Contact Report Template'!L$5</f>
        <v>0</v>
      </c>
      <c r="K24" s="145"/>
      <c r="L24" s="130"/>
      <c r="M24" s="129"/>
      <c r="N24" s="146" t="s">
        <v>64</v>
      </c>
      <c r="O24" s="147">
        <f>'Agency Contact Report Template'!R$5</f>
        <v>0</v>
      </c>
      <c r="P24" s="145"/>
      <c r="Q24" s="130"/>
      <c r="R24" s="131"/>
      <c r="S24" s="146" t="s">
        <v>64</v>
      </c>
      <c r="T24" s="147">
        <f>'Agency Contact Report Template'!X$5</f>
        <v>0</v>
      </c>
      <c r="U24" s="145"/>
    </row>
    <row r="25" spans="1:21" x14ac:dyDescent="0.15">
      <c r="D25" s="146" t="s">
        <v>65</v>
      </c>
      <c r="E25" s="148" t="e">
        <f>E$23/E$24</f>
        <v>#DIV/0!</v>
      </c>
      <c r="F25" s="145"/>
      <c r="G25" s="129"/>
      <c r="H25" s="129"/>
      <c r="I25" s="146" t="s">
        <v>65</v>
      </c>
      <c r="J25" s="148" t="e">
        <f>J$23/J$24</f>
        <v>#DIV/0!</v>
      </c>
      <c r="K25" s="145"/>
      <c r="L25" s="130"/>
      <c r="M25" s="129"/>
      <c r="N25" s="146" t="s">
        <v>65</v>
      </c>
      <c r="O25" s="148" t="e">
        <f>O$23/O$24</f>
        <v>#DIV/0!</v>
      </c>
      <c r="P25" s="145"/>
      <c r="Q25" s="130"/>
      <c r="R25" s="131"/>
      <c r="S25" s="146" t="s">
        <v>65</v>
      </c>
      <c r="T25" s="148" t="e">
        <f>T$23/T$24</f>
        <v>#DIV/0!</v>
      </c>
      <c r="U25" s="145"/>
    </row>
    <row r="26" spans="1:21" x14ac:dyDescent="0.15">
      <c r="D26" s="149" t="s">
        <v>73</v>
      </c>
      <c r="E26" s="148">
        <f>'Agency Contact Report Template'!F$9</f>
        <v>0</v>
      </c>
      <c r="F26" s="145"/>
      <c r="G26" s="129"/>
      <c r="H26" s="129"/>
      <c r="I26" s="149" t="s">
        <v>73</v>
      </c>
      <c r="J26" s="148">
        <f>'Agency Contact Report Template'!L$9</f>
        <v>0</v>
      </c>
      <c r="K26" s="145"/>
      <c r="L26" s="130"/>
      <c r="M26" s="129"/>
      <c r="N26" s="149" t="s">
        <v>73</v>
      </c>
      <c r="O26" s="148">
        <f>'Agency Contact Report Template'!R$9</f>
        <v>0</v>
      </c>
      <c r="P26" s="145"/>
      <c r="Q26" s="130"/>
      <c r="R26" s="131"/>
      <c r="S26" s="149" t="s">
        <v>73</v>
      </c>
      <c r="T26" s="148">
        <f>'Agency Contact Report Template'!X$9</f>
        <v>0</v>
      </c>
      <c r="U26" s="145"/>
    </row>
    <row r="27" spans="1:21" ht="14" thickBot="1" x14ac:dyDescent="0.2">
      <c r="D27" s="150" t="s">
        <v>71</v>
      </c>
      <c r="E27" s="151">
        <f>E$24*E$26</f>
        <v>0</v>
      </c>
      <c r="F27" s="152"/>
      <c r="G27" s="129"/>
      <c r="H27" s="129"/>
      <c r="I27" s="150" t="s">
        <v>71</v>
      </c>
      <c r="J27" s="151">
        <f>J$24*J$26</f>
        <v>0</v>
      </c>
      <c r="K27" s="152"/>
      <c r="L27" s="130"/>
      <c r="M27" s="129"/>
      <c r="N27" s="150" t="s">
        <v>71</v>
      </c>
      <c r="O27" s="151">
        <f>O$24*O$26</f>
        <v>0</v>
      </c>
      <c r="P27" s="152"/>
      <c r="Q27" s="130"/>
      <c r="R27" s="131"/>
      <c r="S27" s="150" t="s">
        <v>71</v>
      </c>
      <c r="T27" s="151">
        <f>T$24*T$26</f>
        <v>0</v>
      </c>
      <c r="U27" s="152"/>
    </row>
    <row r="28" spans="1:21" ht="14" thickBot="1" x14ac:dyDescent="0.2">
      <c r="D28" s="129"/>
      <c r="E28" s="129"/>
      <c r="F28" s="129"/>
      <c r="G28" s="129"/>
      <c r="H28" s="129"/>
      <c r="I28" s="129"/>
      <c r="J28" s="129"/>
      <c r="K28" s="129"/>
      <c r="L28" s="130"/>
      <c r="M28" s="129"/>
      <c r="N28" s="131"/>
      <c r="O28" s="131"/>
      <c r="P28" s="131"/>
      <c r="Q28" s="132"/>
      <c r="R28" s="131"/>
      <c r="S28" s="131"/>
      <c r="T28" s="131"/>
      <c r="U28" s="131"/>
    </row>
    <row r="29" spans="1:21" ht="14" thickBot="1" x14ac:dyDescent="0.2">
      <c r="D29" s="185" t="str">
        <f>A19</f>
        <v xml:space="preserve">1st Qtr. FY </v>
      </c>
      <c r="E29" s="186"/>
      <c r="F29" s="187"/>
      <c r="G29" s="129"/>
      <c r="H29" s="129"/>
      <c r="I29" s="185" t="str">
        <f>A20</f>
        <v xml:space="preserve">2nd Qtr. FY </v>
      </c>
      <c r="J29" s="186"/>
      <c r="K29" s="187"/>
      <c r="L29" s="134"/>
      <c r="M29" s="129"/>
      <c r="N29" s="185" t="str">
        <f>A21</f>
        <v xml:space="preserve">3rd Qtr. FY </v>
      </c>
      <c r="O29" s="186"/>
      <c r="P29" s="187"/>
      <c r="Q29" s="134"/>
      <c r="R29" s="131"/>
      <c r="S29" s="185" t="str">
        <f>A22</f>
        <v xml:space="preserve">4th Qtr. FY </v>
      </c>
      <c r="T29" s="186"/>
      <c r="U29" s="187"/>
    </row>
    <row r="30" spans="1:21" x14ac:dyDescent="0.15">
      <c r="D30" s="142"/>
      <c r="E30" s="139" t="s">
        <v>52</v>
      </c>
      <c r="F30" s="140" t="s">
        <v>53</v>
      </c>
      <c r="G30" s="129"/>
      <c r="H30" s="129"/>
      <c r="I30" s="142"/>
      <c r="J30" s="139" t="s">
        <v>52</v>
      </c>
      <c r="K30" s="140" t="s">
        <v>53</v>
      </c>
      <c r="L30" s="141"/>
      <c r="M30" s="129"/>
      <c r="N30" s="142"/>
      <c r="O30" s="139" t="s">
        <v>52</v>
      </c>
      <c r="P30" s="140" t="s">
        <v>53</v>
      </c>
      <c r="Q30" s="141"/>
      <c r="R30" s="131"/>
      <c r="S30" s="142"/>
      <c r="T30" s="139" t="s">
        <v>52</v>
      </c>
      <c r="U30" s="140" t="s">
        <v>53</v>
      </c>
    </row>
    <row r="31" spans="1:21" x14ac:dyDescent="0.15">
      <c r="D31" s="146"/>
      <c r="E31" s="144"/>
      <c r="F31" s="145"/>
      <c r="G31" s="129"/>
      <c r="H31" s="129"/>
      <c r="I31" s="146"/>
      <c r="J31" s="144"/>
      <c r="K31" s="145"/>
      <c r="L31" s="130"/>
      <c r="M31" s="129"/>
      <c r="N31" s="146"/>
      <c r="O31" s="144"/>
      <c r="P31" s="145"/>
      <c r="Q31" s="130"/>
      <c r="R31" s="131"/>
      <c r="S31" s="146"/>
      <c r="T31" s="144"/>
      <c r="U31" s="145"/>
    </row>
    <row r="32" spans="1:21" x14ac:dyDescent="0.15">
      <c r="D32" s="146" t="s">
        <v>63</v>
      </c>
      <c r="E32" s="144">
        <f>SUM(E5,E14,E23)</f>
        <v>0</v>
      </c>
      <c r="F32" s="145"/>
      <c r="G32" s="129"/>
      <c r="H32" s="129"/>
      <c r="I32" s="146" t="s">
        <v>63</v>
      </c>
      <c r="J32" s="144">
        <f>SUM(J5,J14,J23)</f>
        <v>0</v>
      </c>
      <c r="K32" s="145"/>
      <c r="L32" s="130"/>
      <c r="M32" s="129"/>
      <c r="N32" s="146" t="s">
        <v>63</v>
      </c>
      <c r="O32" s="144">
        <f>SUM(O5,O14,O23)</f>
        <v>0</v>
      </c>
      <c r="P32" s="145"/>
      <c r="Q32" s="130"/>
      <c r="R32" s="131"/>
      <c r="S32" s="146" t="s">
        <v>63</v>
      </c>
      <c r="T32" s="144">
        <f>SUM(T5,T14,T23)</f>
        <v>0</v>
      </c>
      <c r="U32" s="145"/>
    </row>
    <row r="33" spans="2:21" x14ac:dyDescent="0.15">
      <c r="D33" s="146" t="s">
        <v>64</v>
      </c>
      <c r="E33" s="147">
        <f>SUM(E6,E15,E24)</f>
        <v>0</v>
      </c>
      <c r="F33" s="145"/>
      <c r="G33" s="129"/>
      <c r="H33" s="129"/>
      <c r="I33" s="146" t="s">
        <v>64</v>
      </c>
      <c r="J33" s="147">
        <f>SUM(J6,J15,J24)</f>
        <v>0</v>
      </c>
      <c r="K33" s="145"/>
      <c r="L33" s="130"/>
      <c r="M33" s="129"/>
      <c r="N33" s="146" t="s">
        <v>64</v>
      </c>
      <c r="O33" s="147">
        <f>SUM(O6,O15,O24)</f>
        <v>0</v>
      </c>
      <c r="P33" s="145"/>
      <c r="Q33" s="130"/>
      <c r="R33" s="131"/>
      <c r="S33" s="146" t="s">
        <v>64</v>
      </c>
      <c r="T33" s="147">
        <f>SUM(T6,T15,T24)</f>
        <v>0</v>
      </c>
      <c r="U33" s="145"/>
    </row>
    <row r="34" spans="2:21" x14ac:dyDescent="0.15">
      <c r="D34" s="146" t="s">
        <v>65</v>
      </c>
      <c r="E34" s="148" t="e">
        <f>E32/E33</f>
        <v>#DIV/0!</v>
      </c>
      <c r="F34" s="145"/>
      <c r="G34" s="129"/>
      <c r="H34" s="129"/>
      <c r="I34" s="146" t="s">
        <v>65</v>
      </c>
      <c r="J34" s="148" t="e">
        <f>J32/J33</f>
        <v>#DIV/0!</v>
      </c>
      <c r="K34" s="145"/>
      <c r="L34" s="130"/>
      <c r="M34" s="129"/>
      <c r="N34" s="146" t="s">
        <v>65</v>
      </c>
      <c r="O34" s="148" t="e">
        <f>O32/O33</f>
        <v>#DIV/0!</v>
      </c>
      <c r="P34" s="145"/>
      <c r="Q34" s="130"/>
      <c r="R34" s="131"/>
      <c r="S34" s="146" t="s">
        <v>65</v>
      </c>
      <c r="T34" s="148" t="e">
        <f>T32/T33</f>
        <v>#DIV/0!</v>
      </c>
      <c r="U34" s="145"/>
    </row>
    <row r="35" spans="2:21" x14ac:dyDescent="0.15">
      <c r="D35" s="149" t="s">
        <v>73</v>
      </c>
      <c r="E35" s="148" t="e">
        <f>E36/E33</f>
        <v>#DIV/0!</v>
      </c>
      <c r="F35" s="145"/>
      <c r="G35" s="129"/>
      <c r="H35" s="129"/>
      <c r="I35" s="149" t="s">
        <v>73</v>
      </c>
      <c r="J35" s="148" t="e">
        <f>J36/J33</f>
        <v>#DIV/0!</v>
      </c>
      <c r="K35" s="145"/>
      <c r="L35" s="130"/>
      <c r="M35" s="129"/>
      <c r="N35" s="149" t="s">
        <v>73</v>
      </c>
      <c r="O35" s="148" t="e">
        <f>O36/O33</f>
        <v>#DIV/0!</v>
      </c>
      <c r="P35" s="145"/>
      <c r="Q35" s="130"/>
      <c r="R35" s="131"/>
      <c r="S35" s="149" t="s">
        <v>73</v>
      </c>
      <c r="T35" s="148" t="e">
        <f>T36/T33</f>
        <v>#DIV/0!</v>
      </c>
      <c r="U35" s="145"/>
    </row>
    <row r="36" spans="2:21" ht="14" thickBot="1" x14ac:dyDescent="0.2">
      <c r="D36" s="150" t="s">
        <v>71</v>
      </c>
      <c r="E36" s="151">
        <f>SUM(E9,E18,E27)</f>
        <v>0</v>
      </c>
      <c r="F36" s="152"/>
      <c r="G36" s="129"/>
      <c r="H36" s="129"/>
      <c r="I36" s="150" t="s">
        <v>71</v>
      </c>
      <c r="J36" s="151">
        <f>SUM(J9,J18,J27)</f>
        <v>0</v>
      </c>
      <c r="K36" s="152"/>
      <c r="L36" s="130"/>
      <c r="M36" s="129"/>
      <c r="N36" s="150" t="s">
        <v>71</v>
      </c>
      <c r="O36" s="151">
        <f>SUM(O9,O18,O27)</f>
        <v>0</v>
      </c>
      <c r="P36" s="152"/>
      <c r="Q36" s="130"/>
      <c r="R36" s="131"/>
      <c r="S36" s="150" t="s">
        <v>71</v>
      </c>
      <c r="T36" s="151">
        <f>SUM(T9,T18,T27)</f>
        <v>0</v>
      </c>
      <c r="U36" s="152"/>
    </row>
    <row r="46" spans="2:21" x14ac:dyDescent="0.15">
      <c r="B46" s="102"/>
    </row>
    <row r="47" spans="2:21" x14ac:dyDescent="0.15">
      <c r="B47" s="102"/>
    </row>
    <row r="48" spans="2:21" x14ac:dyDescent="0.15">
      <c r="B48" s="103"/>
    </row>
  </sheetData>
  <sheetProtection selectLockedCells="1"/>
  <mergeCells count="16">
    <mergeCell ref="N2:P2"/>
    <mergeCell ref="N11:P11"/>
    <mergeCell ref="N20:P20"/>
    <mergeCell ref="S2:U2"/>
    <mergeCell ref="S11:U11"/>
    <mergeCell ref="D2:F2"/>
    <mergeCell ref="D11:F11"/>
    <mergeCell ref="D20:F20"/>
    <mergeCell ref="I2:K2"/>
    <mergeCell ref="I11:K11"/>
    <mergeCell ref="I20:K20"/>
    <mergeCell ref="D29:F29"/>
    <mergeCell ref="I29:K29"/>
    <mergeCell ref="N29:P29"/>
    <mergeCell ref="S29:U29"/>
    <mergeCell ref="S20:U20"/>
  </mergeCells>
  <phoneticPr fontId="36" type="noConversion"/>
  <conditionalFormatting sqref="B5:B16">
    <cfRule type="expression" dxfId="0" priority="1">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26" workbookViewId="0">
      <selection activeCell="A25" sqref="A1:XFD1048576"/>
    </sheetView>
  </sheetViews>
  <sheetFormatPr baseColWidth="10" defaultColWidth="8.83203125" defaultRowHeight="13" x14ac:dyDescent="0.15"/>
  <sheetData/>
  <sheetProtection selectLockedCells="1" selectUnlockedCell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2"/>
  <sheetViews>
    <sheetView zoomScale="83" zoomScaleNormal="83" workbookViewId="0">
      <selection activeCell="A48" activeCellId="11" sqref="A8:B8 A10:B10 A12:B12 A14:B14 A16:B16 A18 A20 B28 A30:B30 A32:B32 A34 A48"/>
    </sheetView>
  </sheetViews>
  <sheetFormatPr baseColWidth="10" defaultColWidth="8.83203125" defaultRowHeight="13" x14ac:dyDescent="0.15"/>
  <cols>
    <col min="1" max="1" width="40.1640625" customWidth="1"/>
    <col min="2" max="2" width="33.5" customWidth="1"/>
  </cols>
  <sheetData>
    <row r="1" spans="1:2" ht="31.5" customHeight="1" x14ac:dyDescent="0.15">
      <c r="A1" s="201" t="s">
        <v>14</v>
      </c>
      <c r="B1" s="202"/>
    </row>
    <row r="2" spans="1:2" ht="15.75" customHeight="1" x14ac:dyDescent="0.2">
      <c r="A2" s="15" t="s">
        <v>15</v>
      </c>
      <c r="B2" s="39"/>
    </row>
    <row r="3" spans="1:2" ht="56.25" customHeight="1" x14ac:dyDescent="0.15">
      <c r="A3" s="203" t="s">
        <v>16</v>
      </c>
      <c r="B3" s="204"/>
    </row>
    <row r="4" spans="1:2" ht="16.5" customHeight="1" thickBot="1" x14ac:dyDescent="0.25">
      <c r="A4" s="16"/>
      <c r="B4" s="17" t="s">
        <v>17</v>
      </c>
    </row>
    <row r="5" spans="1:2" ht="17.25" customHeight="1" thickTop="1" thickBot="1" x14ac:dyDescent="0.2">
      <c r="A5" s="52" t="s">
        <v>0</v>
      </c>
      <c r="B5" s="40"/>
    </row>
    <row r="6" spans="1:2" ht="30.75" customHeight="1" thickTop="1" thickBot="1" x14ac:dyDescent="0.2">
      <c r="A6" s="205" t="s">
        <v>18</v>
      </c>
      <c r="B6" s="206"/>
    </row>
    <row r="7" spans="1:2" ht="15" thickTop="1" x14ac:dyDescent="0.15">
      <c r="A7" s="1" t="s">
        <v>2</v>
      </c>
      <c r="B7" s="18">
        <v>16</v>
      </c>
    </row>
    <row r="8" spans="1:2" ht="42" x14ac:dyDescent="0.15">
      <c r="A8" s="2" t="s">
        <v>19</v>
      </c>
      <c r="B8" s="41" t="s">
        <v>20</v>
      </c>
    </row>
    <row r="9" spans="1:2" ht="14" x14ac:dyDescent="0.15">
      <c r="A9" s="3" t="s">
        <v>3</v>
      </c>
      <c r="B9" s="19">
        <v>200</v>
      </c>
    </row>
    <row r="10" spans="1:2" ht="28" x14ac:dyDescent="0.15">
      <c r="A10" s="2" t="s">
        <v>21</v>
      </c>
      <c r="B10" s="41" t="s">
        <v>22</v>
      </c>
    </row>
    <row r="11" spans="1:2" ht="14" x14ac:dyDescent="0.15">
      <c r="A11" s="3" t="s">
        <v>4</v>
      </c>
      <c r="B11" s="19">
        <v>205</v>
      </c>
    </row>
    <row r="12" spans="1:2" ht="42" x14ac:dyDescent="0.15">
      <c r="A12" s="2" t="s">
        <v>23</v>
      </c>
      <c r="B12" s="41" t="s">
        <v>24</v>
      </c>
    </row>
    <row r="13" spans="1:2" ht="15" thickBot="1" x14ac:dyDescent="0.2">
      <c r="A13" s="4" t="s">
        <v>5</v>
      </c>
      <c r="B13" s="20">
        <v>11</v>
      </c>
    </row>
    <row r="14" spans="1:2" ht="57" thickBot="1" x14ac:dyDescent="0.2">
      <c r="A14" s="2" t="s">
        <v>25</v>
      </c>
      <c r="B14" s="42" t="s">
        <v>26</v>
      </c>
    </row>
    <row r="15" spans="1:2" ht="14" x14ac:dyDescent="0.15">
      <c r="A15" s="5" t="s">
        <v>6</v>
      </c>
      <c r="B15" s="21">
        <v>0.4</v>
      </c>
    </row>
    <row r="16" spans="1:2" ht="42" x14ac:dyDescent="0.15">
      <c r="A16" s="6" t="s">
        <v>27</v>
      </c>
      <c r="B16" s="43" t="s">
        <v>28</v>
      </c>
    </row>
    <row r="17" spans="1:2" ht="28" x14ac:dyDescent="0.15">
      <c r="A17" s="3" t="s">
        <v>7</v>
      </c>
      <c r="B17" s="19">
        <v>1</v>
      </c>
    </row>
    <row r="18" spans="1:2" ht="57" customHeight="1" x14ac:dyDescent="0.15">
      <c r="A18" s="207" t="s">
        <v>29</v>
      </c>
      <c r="B18" s="208"/>
    </row>
    <row r="19" spans="1:2" ht="28" x14ac:dyDescent="0.15">
      <c r="A19" s="22" t="s">
        <v>30</v>
      </c>
      <c r="B19" s="23">
        <v>0.95</v>
      </c>
    </row>
    <row r="20" spans="1:2" ht="28" x14ac:dyDescent="0.15">
      <c r="A20" s="24" t="s">
        <v>31</v>
      </c>
      <c r="B20" s="25"/>
    </row>
    <row r="21" spans="1:2" x14ac:dyDescent="0.15">
      <c r="A21" s="44"/>
      <c r="B21" s="45"/>
    </row>
    <row r="22" spans="1:2" x14ac:dyDescent="0.15">
      <c r="A22" s="44"/>
      <c r="B22" s="45"/>
    </row>
    <row r="23" spans="1:2" x14ac:dyDescent="0.15">
      <c r="A23" s="44"/>
      <c r="B23" s="45"/>
    </row>
    <row r="24" spans="1:2" x14ac:dyDescent="0.15">
      <c r="A24" s="44"/>
      <c r="B24" s="45"/>
    </row>
    <row r="25" spans="1:2" x14ac:dyDescent="0.15">
      <c r="A25" s="44"/>
      <c r="B25" s="45"/>
    </row>
    <row r="26" spans="1:2" x14ac:dyDescent="0.15">
      <c r="A26" s="44"/>
      <c r="B26" s="45"/>
    </row>
    <row r="27" spans="1:2" ht="17" x14ac:dyDescent="0.2">
      <c r="A27" s="53" t="s">
        <v>9</v>
      </c>
      <c r="B27" s="46"/>
    </row>
    <row r="28" spans="1:2" ht="42" x14ac:dyDescent="0.15">
      <c r="A28" s="47" t="s">
        <v>32</v>
      </c>
      <c r="B28" s="48" t="s">
        <v>33</v>
      </c>
    </row>
    <row r="29" spans="1:2" ht="14" x14ac:dyDescent="0.15">
      <c r="A29" s="7" t="s">
        <v>3</v>
      </c>
      <c r="B29" s="26">
        <v>300</v>
      </c>
    </row>
    <row r="30" spans="1:2" ht="28" x14ac:dyDescent="0.15">
      <c r="A30" s="8" t="s">
        <v>34</v>
      </c>
      <c r="B30" s="41" t="s">
        <v>35</v>
      </c>
    </row>
    <row r="31" spans="1:2" ht="14" x14ac:dyDescent="0.15">
      <c r="A31" s="9" t="s">
        <v>6</v>
      </c>
      <c r="B31" s="27">
        <v>0.6</v>
      </c>
    </row>
    <row r="32" spans="1:2" ht="42" x14ac:dyDescent="0.15">
      <c r="A32" s="2" t="s">
        <v>25</v>
      </c>
      <c r="B32" s="43" t="s">
        <v>36</v>
      </c>
    </row>
    <row r="33" spans="1:2" ht="29" thickBot="1" x14ac:dyDescent="0.2">
      <c r="A33" s="28" t="s">
        <v>30</v>
      </c>
      <c r="B33" s="29">
        <v>0.99</v>
      </c>
    </row>
    <row r="34" spans="1:2" ht="30" thickTop="1" thickBot="1" x14ac:dyDescent="0.2">
      <c r="A34" s="30" t="s">
        <v>37</v>
      </c>
      <c r="B34" s="49"/>
    </row>
    <row r="35" spans="1:2" ht="2.5" hidden="1" customHeight="1" thickTop="1" thickBot="1" x14ac:dyDescent="0.25">
      <c r="A35" s="31" t="s">
        <v>38</v>
      </c>
      <c r="B35" s="32"/>
    </row>
    <row r="36" spans="1:2" ht="44" hidden="1" thickTop="1" thickBot="1" x14ac:dyDescent="0.2">
      <c r="A36" s="50" t="s">
        <v>39</v>
      </c>
      <c r="B36" s="51" t="s">
        <v>40</v>
      </c>
    </row>
    <row r="37" spans="1:2" ht="15" hidden="1" thickBot="1" x14ac:dyDescent="0.2">
      <c r="A37" s="54" t="s">
        <v>41</v>
      </c>
      <c r="B37" s="55">
        <v>100</v>
      </c>
    </row>
    <row r="38" spans="1:2" ht="15" hidden="1" thickBot="1" x14ac:dyDescent="0.2">
      <c r="A38" s="10" t="s">
        <v>42</v>
      </c>
      <c r="B38" s="33"/>
    </row>
    <row r="39" spans="1:2" ht="15" hidden="1" thickBot="1" x14ac:dyDescent="0.2">
      <c r="A39" s="11" t="s">
        <v>6</v>
      </c>
      <c r="B39" s="34">
        <v>0.2</v>
      </c>
    </row>
    <row r="40" spans="1:2" ht="14" hidden="1" thickBot="1" x14ac:dyDescent="0.2">
      <c r="A40" s="197" t="s">
        <v>43</v>
      </c>
      <c r="B40" s="198"/>
    </row>
    <row r="41" spans="1:2" ht="29" hidden="1" thickBot="1" x14ac:dyDescent="0.2">
      <c r="A41" s="12" t="s">
        <v>44</v>
      </c>
      <c r="B41" s="35">
        <v>0.99</v>
      </c>
    </row>
    <row r="42" spans="1:2" ht="15" hidden="1" thickTop="1" thickBot="1" x14ac:dyDescent="0.2">
      <c r="A42" s="199" t="s">
        <v>45</v>
      </c>
      <c r="B42" s="200"/>
    </row>
    <row r="43" spans="1:2" ht="19" thickTop="1" thickBot="1" x14ac:dyDescent="0.25">
      <c r="A43" s="56" t="s">
        <v>12</v>
      </c>
      <c r="B43" s="32"/>
    </row>
    <row r="44" spans="1:2" ht="16" thickTop="1" thickBot="1" x14ac:dyDescent="0.2">
      <c r="A44" s="36" t="s">
        <v>13</v>
      </c>
      <c r="B44" s="37" t="s">
        <v>46</v>
      </c>
    </row>
    <row r="45" spans="1:2" ht="28.5" customHeight="1" thickTop="1" x14ac:dyDescent="0.15">
      <c r="A45" s="193" t="s">
        <v>47</v>
      </c>
      <c r="B45" s="194"/>
    </row>
    <row r="46" spans="1:2" ht="15" x14ac:dyDescent="0.15">
      <c r="A46" s="57" t="s">
        <v>48</v>
      </c>
      <c r="B46" s="38"/>
    </row>
    <row r="47" spans="1:2" ht="14" x14ac:dyDescent="0.15">
      <c r="A47" s="13" t="s">
        <v>49</v>
      </c>
      <c r="B47" s="14"/>
    </row>
    <row r="48" spans="1:2" ht="54" customHeight="1" x14ac:dyDescent="0.15">
      <c r="A48" s="195" t="s">
        <v>50</v>
      </c>
      <c r="B48" s="196"/>
    </row>
    <row r="49" spans="1:7" ht="16" x14ac:dyDescent="0.2">
      <c r="A49" s="114" t="s">
        <v>95</v>
      </c>
    </row>
    <row r="50" spans="1:7" ht="97.75" customHeight="1" x14ac:dyDescent="0.15">
      <c r="A50" s="109" t="s">
        <v>76</v>
      </c>
      <c r="B50" s="181" t="s">
        <v>75</v>
      </c>
      <c r="C50" s="181"/>
      <c r="D50" s="181"/>
      <c r="E50" s="181"/>
      <c r="F50" s="181"/>
      <c r="G50" s="181"/>
    </row>
    <row r="51" spans="1:7" s="83" customFormat="1" ht="27.75" customHeight="1" x14ac:dyDescent="0.15">
      <c r="A51" s="105" t="s">
        <v>77</v>
      </c>
      <c r="B51" s="178" t="s">
        <v>78</v>
      </c>
      <c r="C51" s="178"/>
      <c r="D51" s="178"/>
      <c r="E51" s="178"/>
      <c r="F51" s="178"/>
      <c r="G51" s="178"/>
    </row>
    <row r="52" spans="1:7" s="83" customFormat="1" ht="25.75" customHeight="1" x14ac:dyDescent="0.15">
      <c r="A52" s="105" t="s">
        <v>79</v>
      </c>
      <c r="B52" s="178" t="s">
        <v>80</v>
      </c>
      <c r="C52" s="178"/>
      <c r="D52" s="178"/>
      <c r="E52" s="178"/>
      <c r="F52" s="178"/>
      <c r="G52" s="178"/>
    </row>
    <row r="53" spans="1:7" s="83" customFormat="1" ht="24.75" customHeight="1" x14ac:dyDescent="0.15">
      <c r="A53" s="105" t="s">
        <v>81</v>
      </c>
      <c r="B53" s="178" t="s">
        <v>82</v>
      </c>
      <c r="C53" s="178"/>
      <c r="D53" s="178"/>
      <c r="E53" s="178"/>
      <c r="F53" s="178"/>
      <c r="G53" s="178"/>
    </row>
    <row r="54" spans="1:7" s="83" customFormat="1" ht="26.5" customHeight="1" x14ac:dyDescent="0.15">
      <c r="A54" s="105" t="s">
        <v>83</v>
      </c>
      <c r="B54" s="178" t="s">
        <v>92</v>
      </c>
      <c r="C54" s="178"/>
      <c r="D54" s="178"/>
      <c r="E54" s="178"/>
      <c r="F54" s="178"/>
      <c r="G54" s="178"/>
    </row>
    <row r="55" spans="1:7" ht="16" x14ac:dyDescent="0.15">
      <c r="A55" s="115" t="s">
        <v>91</v>
      </c>
    </row>
    <row r="56" spans="1:7" ht="14.5" customHeight="1" x14ac:dyDescent="0.15">
      <c r="A56" s="105" t="s">
        <v>84</v>
      </c>
      <c r="B56" s="178" t="s">
        <v>88</v>
      </c>
      <c r="C56" s="178"/>
      <c r="D56" s="178"/>
      <c r="E56" s="178"/>
      <c r="F56" s="178"/>
      <c r="G56" s="178"/>
    </row>
    <row r="57" spans="1:7" ht="15" customHeight="1" x14ac:dyDescent="0.15">
      <c r="A57" s="106" t="s">
        <v>85</v>
      </c>
      <c r="B57" s="178" t="s">
        <v>89</v>
      </c>
      <c r="C57" s="178"/>
      <c r="D57" s="178"/>
      <c r="E57" s="178"/>
      <c r="F57" s="178"/>
      <c r="G57" s="178"/>
    </row>
    <row r="58" spans="1:7" ht="15" customHeight="1" x14ac:dyDescent="0.15">
      <c r="A58" s="106" t="s">
        <v>86</v>
      </c>
      <c r="B58" s="178" t="s">
        <v>90</v>
      </c>
      <c r="C58" s="178"/>
      <c r="D58" s="178"/>
      <c r="E58" s="178"/>
      <c r="F58" s="178"/>
      <c r="G58" s="178"/>
    </row>
    <row r="59" spans="1:7" x14ac:dyDescent="0.15">
      <c r="A59" t="s">
        <v>87</v>
      </c>
      <c r="B59" s="178" t="s">
        <v>97</v>
      </c>
      <c r="C59" s="178"/>
      <c r="D59" s="178"/>
      <c r="E59" s="178"/>
      <c r="F59" s="178"/>
      <c r="G59" s="178"/>
    </row>
    <row r="61" spans="1:7" ht="16" x14ac:dyDescent="0.2">
      <c r="A61" s="114" t="s">
        <v>129</v>
      </c>
      <c r="B61" s="157"/>
      <c r="C61" s="157"/>
      <c r="D61" s="157"/>
      <c r="E61" s="157"/>
      <c r="F61" s="157"/>
      <c r="G61" s="157"/>
    </row>
    <row r="62" spans="1:7" ht="68.25" customHeight="1" x14ac:dyDescent="0.15">
      <c r="A62" s="109" t="s">
        <v>129</v>
      </c>
      <c r="B62" s="179" t="s">
        <v>130</v>
      </c>
      <c r="C62" s="179"/>
      <c r="D62" s="179"/>
      <c r="E62" s="179"/>
      <c r="F62" s="179"/>
      <c r="G62" s="179"/>
    </row>
    <row r="63" spans="1:7" ht="16" x14ac:dyDescent="0.2">
      <c r="A63" s="114" t="s">
        <v>131</v>
      </c>
    </row>
    <row r="64" spans="1:7" x14ac:dyDescent="0.15">
      <c r="A64" s="165" t="s">
        <v>126</v>
      </c>
      <c r="B64" s="178" t="s">
        <v>132</v>
      </c>
      <c r="C64" s="178"/>
      <c r="D64" s="178"/>
      <c r="E64" s="178"/>
      <c r="F64" s="178"/>
      <c r="G64" s="178"/>
    </row>
    <row r="65" spans="1:7" x14ac:dyDescent="0.15">
      <c r="A65" s="166" t="s">
        <v>127</v>
      </c>
      <c r="B65" s="178" t="s">
        <v>133</v>
      </c>
      <c r="C65" s="178"/>
      <c r="D65" s="178"/>
      <c r="E65" s="178"/>
      <c r="F65" s="178"/>
      <c r="G65" s="178"/>
    </row>
    <row r="66" spans="1:7" x14ac:dyDescent="0.15">
      <c r="A66" s="166" t="s">
        <v>128</v>
      </c>
      <c r="B66" s="178" t="s">
        <v>134</v>
      </c>
      <c r="C66" s="178"/>
      <c r="D66" s="178"/>
      <c r="E66" s="178"/>
      <c r="F66" s="178"/>
      <c r="G66" s="178"/>
    </row>
    <row r="68" spans="1:7" x14ac:dyDescent="0.15">
      <c r="A68" s="191" t="s">
        <v>139</v>
      </c>
      <c r="B68" s="191"/>
      <c r="C68" s="191"/>
      <c r="D68" s="191"/>
      <c r="E68" s="191"/>
      <c r="F68" s="191"/>
      <c r="G68" s="191"/>
    </row>
    <row r="69" spans="1:7" x14ac:dyDescent="0.15">
      <c r="A69" s="191"/>
      <c r="B69" s="191"/>
      <c r="C69" s="191"/>
      <c r="D69" s="191"/>
      <c r="E69" s="191"/>
      <c r="F69" s="191"/>
      <c r="G69" s="191"/>
    </row>
    <row r="70" spans="1:7" x14ac:dyDescent="0.15">
      <c r="A70" s="192" t="s">
        <v>142</v>
      </c>
      <c r="B70" s="192"/>
      <c r="C70" s="192"/>
      <c r="D70" s="192"/>
      <c r="E70" s="192"/>
      <c r="F70" s="192"/>
      <c r="G70" s="192"/>
    </row>
    <row r="71" spans="1:7" x14ac:dyDescent="0.15">
      <c r="A71" s="192"/>
      <c r="B71" s="192"/>
      <c r="C71" s="192"/>
      <c r="D71" s="192"/>
      <c r="E71" s="192"/>
      <c r="F71" s="192"/>
      <c r="G71" s="192"/>
    </row>
    <row r="72" spans="1:7" ht="25.5" customHeight="1" x14ac:dyDescent="0.15">
      <c r="A72" s="192"/>
      <c r="B72" s="192"/>
      <c r="C72" s="192"/>
      <c r="D72" s="192"/>
      <c r="E72" s="192"/>
      <c r="F72" s="192"/>
      <c r="G72" s="192"/>
    </row>
  </sheetData>
  <mergeCells count="23">
    <mergeCell ref="A40:B40"/>
    <mergeCell ref="A42:B42"/>
    <mergeCell ref="A1:B1"/>
    <mergeCell ref="A3:B3"/>
    <mergeCell ref="A6:B6"/>
    <mergeCell ref="A18:B18"/>
    <mergeCell ref="B59:G59"/>
    <mergeCell ref="B50:G50"/>
    <mergeCell ref="B51:G51"/>
    <mergeCell ref="B52:G52"/>
    <mergeCell ref="B53:G53"/>
    <mergeCell ref="B54:G54"/>
    <mergeCell ref="A45:B45"/>
    <mergeCell ref="A48:B48"/>
    <mergeCell ref="B56:G56"/>
    <mergeCell ref="B57:G57"/>
    <mergeCell ref="B58:G58"/>
    <mergeCell ref="A68:G69"/>
    <mergeCell ref="A70:G72"/>
    <mergeCell ref="B62:G62"/>
    <mergeCell ref="B64:G64"/>
    <mergeCell ref="B65:G65"/>
    <mergeCell ref="B66:G6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4:E24"/>
  <sheetViews>
    <sheetView topLeftCell="A31" zoomScaleNormal="100" workbookViewId="0">
      <selection activeCell="L72" sqref="L72"/>
    </sheetView>
  </sheetViews>
  <sheetFormatPr baseColWidth="10" defaultColWidth="8.83203125" defaultRowHeight="13" x14ac:dyDescent="0.15"/>
  <cols>
    <col min="2" max="2" width="29.5" bestFit="1" customWidth="1"/>
    <col min="3" max="3" width="20" customWidth="1"/>
    <col min="4" max="4" width="12" customWidth="1"/>
    <col min="5" max="5" width="11.5" customWidth="1"/>
  </cols>
  <sheetData>
    <row r="4" spans="2:5" x14ac:dyDescent="0.15">
      <c r="B4" s="62" t="s">
        <v>55</v>
      </c>
      <c r="C4" s="62" t="s">
        <v>56</v>
      </c>
    </row>
    <row r="5" spans="2:5" x14ac:dyDescent="0.15">
      <c r="B5" s="58" t="s">
        <v>57</v>
      </c>
      <c r="C5" s="58">
        <v>40</v>
      </c>
    </row>
    <row r="6" spans="2:5" x14ac:dyDescent="0.15">
      <c r="B6" s="58" t="s">
        <v>58</v>
      </c>
      <c r="C6" s="58">
        <v>15</v>
      </c>
    </row>
    <row r="7" spans="2:5" x14ac:dyDescent="0.15">
      <c r="B7" s="58" t="s">
        <v>59</v>
      </c>
      <c r="C7" s="58">
        <v>12</v>
      </c>
    </row>
    <row r="8" spans="2:5" x14ac:dyDescent="0.15">
      <c r="B8" s="58" t="s">
        <v>62</v>
      </c>
      <c r="C8" s="58">
        <v>50</v>
      </c>
    </row>
    <row r="9" spans="2:5" x14ac:dyDescent="0.15">
      <c r="B9" s="58" t="s">
        <v>60</v>
      </c>
      <c r="C9" s="58">
        <v>8</v>
      </c>
    </row>
    <row r="10" spans="2:5" x14ac:dyDescent="0.15">
      <c r="B10" s="58" t="s">
        <v>61</v>
      </c>
      <c r="C10" s="58">
        <v>1706</v>
      </c>
    </row>
    <row r="12" spans="2:5" x14ac:dyDescent="0.15">
      <c r="B12" s="63"/>
      <c r="C12" s="64" t="s">
        <v>51</v>
      </c>
      <c r="D12" s="64" t="s">
        <v>0</v>
      </c>
      <c r="E12" s="64" t="s">
        <v>10</v>
      </c>
    </row>
    <row r="13" spans="2:5" x14ac:dyDescent="0.15">
      <c r="B13" s="65">
        <v>41518</v>
      </c>
      <c r="C13" s="66">
        <v>1212</v>
      </c>
      <c r="D13" s="66">
        <v>446</v>
      </c>
      <c r="E13" s="66">
        <v>84</v>
      </c>
    </row>
    <row r="14" spans="2:5" x14ac:dyDescent="0.15">
      <c r="B14" s="65">
        <v>41548</v>
      </c>
      <c r="C14" s="66">
        <v>1244</v>
      </c>
      <c r="D14" s="66">
        <v>472</v>
      </c>
      <c r="E14" s="66">
        <v>75</v>
      </c>
    </row>
    <row r="15" spans="2:5" x14ac:dyDescent="0.15">
      <c r="B15" s="65">
        <v>41579</v>
      </c>
      <c r="C15" s="66"/>
      <c r="D15" s="66"/>
      <c r="E15" s="66"/>
    </row>
    <row r="16" spans="2:5" x14ac:dyDescent="0.15">
      <c r="B16" s="65">
        <v>41609</v>
      </c>
      <c r="C16" s="66"/>
      <c r="D16" s="66"/>
      <c r="E16" s="66"/>
    </row>
    <row r="17" spans="2:5" x14ac:dyDescent="0.15">
      <c r="B17" s="65">
        <v>41640</v>
      </c>
      <c r="C17" s="66"/>
      <c r="D17" s="66"/>
      <c r="E17" s="66"/>
    </row>
    <row r="18" spans="2:5" x14ac:dyDescent="0.15">
      <c r="B18" s="65">
        <v>41671</v>
      </c>
      <c r="C18" s="66"/>
      <c r="D18" s="66"/>
      <c r="E18" s="66"/>
    </row>
    <row r="19" spans="2:5" x14ac:dyDescent="0.15">
      <c r="B19" s="65">
        <v>41699</v>
      </c>
      <c r="C19" s="66"/>
      <c r="D19" s="66"/>
      <c r="E19" s="66"/>
    </row>
    <row r="20" spans="2:5" x14ac:dyDescent="0.15">
      <c r="B20" s="65">
        <v>41730</v>
      </c>
      <c r="C20" s="66"/>
      <c r="D20" s="66"/>
      <c r="E20" s="66"/>
    </row>
    <row r="21" spans="2:5" x14ac:dyDescent="0.15">
      <c r="B21" s="65">
        <v>41760</v>
      </c>
      <c r="C21" s="66"/>
      <c r="D21" s="66"/>
      <c r="E21" s="66"/>
    </row>
    <row r="22" spans="2:5" x14ac:dyDescent="0.15">
      <c r="B22" s="65">
        <v>41791</v>
      </c>
      <c r="C22" s="66"/>
      <c r="D22" s="66"/>
      <c r="E22" s="66"/>
    </row>
    <row r="23" spans="2:5" x14ac:dyDescent="0.15">
      <c r="B23" s="65">
        <v>41821</v>
      </c>
      <c r="C23" s="66"/>
      <c r="D23" s="66"/>
      <c r="E23" s="66"/>
    </row>
    <row r="24" spans="2:5" x14ac:dyDescent="0.15">
      <c r="B24" s="65">
        <v>41852</v>
      </c>
      <c r="C24" s="66"/>
      <c r="D24" s="66"/>
      <c r="E24" s="66"/>
    </row>
  </sheetData>
  <pageMargins left="0.25" right="0.25" top="0.75" bottom="0.75" header="0.3" footer="0.3"/>
  <pageSetup scale="6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Sent xmlns="62ad7372-dfab-405f-aaa6-bdc3c2f1038b" xsi:nil="true"/>
    <MessageRecipient_x0028_s_x0029_ xmlns="62ad7372-dfab-405f-aaa6-bdc3c2f1038b">
      <UserInfo>
        <DisplayName/>
        <AccountId xsi:nil="true"/>
        <AccountType/>
      </UserInfo>
    </MessageRecipient_x0028_s_x0029_>
    <MessageID_x0023_ xmlns="62ad7372-dfab-405f-aaa6-bdc3c2f1038b" xsi:nil="true"/>
    <MessageSubject xmlns="62ad7372-dfab-405f-aaa6-bdc3c2f1038b" xsi:nil="true"/>
    <_dlc_DocId xmlns="ea37a463-b99d-470c-8a85-4153a11441a9">Y2PHC7Y2YW5Y-100524813-568</_dlc_DocId>
    <_dlc_DocIdUrl xmlns="ea37a463-b99d-470c-8a85-4153a11441a9">
      <Url>https://txhhs.sharepoint.com/sites/hhsc/hsosm/iddbhs/bhs/bm/_layouts/15/DocIdRedir.aspx?ID=Y2PHC7Y2YW5Y-100524813-568</Url>
      <Description>Y2PHC7Y2YW5Y-100524813-568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DBECC77DDCE24D8217F1445D753A99" ma:contentTypeVersion="10" ma:contentTypeDescription="Create a new document." ma:contentTypeScope="" ma:versionID="3e4d666f6abfafdba4a7b66e32ea6206">
  <xsd:schema xmlns:xsd="http://www.w3.org/2001/XMLSchema" xmlns:xs="http://www.w3.org/2001/XMLSchema" xmlns:p="http://schemas.microsoft.com/office/2006/metadata/properties" xmlns:ns2="ea37a463-b99d-470c-8a85-4153a11441a9" xmlns:ns3="62ad7372-dfab-405f-aaa6-bdc3c2f1038b" targetNamespace="http://schemas.microsoft.com/office/2006/metadata/properties" ma:root="true" ma:fieldsID="15052cb7d155a86e83bb9a01dee0feba" ns2:_="" ns3:_="">
    <xsd:import namespace="ea37a463-b99d-470c-8a85-4153a11441a9"/>
    <xsd:import namespace="62ad7372-dfab-405f-aaa6-bdc3c2f1038b"/>
    <xsd:element name="properties">
      <xsd:complexType>
        <xsd:sequence>
          <xsd:element name="documentManagement">
            <xsd:complexType>
              <xsd:all>
                <xsd:element ref="ns2:_dlc_DocId" minOccurs="0"/>
                <xsd:element ref="ns2:_dlc_DocIdUrl" minOccurs="0"/>
                <xsd:element ref="ns2:_dlc_DocIdPersistId" minOccurs="0"/>
                <xsd:element ref="ns3:MessageID_x0023_" minOccurs="0"/>
                <xsd:element ref="ns3:MessageSubject" minOccurs="0"/>
                <xsd:element ref="ns3:MessageRecipient_x0028_s_x0029_" minOccurs="0"/>
                <xsd:element ref="ns3:DateSent"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ad7372-dfab-405f-aaa6-bdc3c2f1038b" elementFormDefault="qualified">
    <xsd:import namespace="http://schemas.microsoft.com/office/2006/documentManagement/types"/>
    <xsd:import namespace="http://schemas.microsoft.com/office/infopath/2007/PartnerControls"/>
    <xsd:element name="MessageID_x0023_" ma:index="11" nillable="true" ma:displayName="Message ID#" ma:format="Dropdown" ma:internalName="MessageID_x0023_">
      <xsd:simpleType>
        <xsd:restriction base="dms:Text">
          <xsd:maxLength value="255"/>
        </xsd:restriction>
      </xsd:simpleType>
    </xsd:element>
    <xsd:element name="MessageSubject" ma:index="12" nillable="true" ma:displayName="Message Subject" ma:format="Dropdown" ma:internalName="MessageSubject">
      <xsd:simpleType>
        <xsd:restriction base="dms:Text">
          <xsd:maxLength value="255"/>
        </xsd:restriction>
      </xsd:simpleType>
    </xsd:element>
    <xsd:element name="MessageRecipient_x0028_s_x0029_" ma:index="13" nillable="true" ma:displayName="Message Audience(s)" ma:format="Dropdown" ma:list="UserInfo" ma:SharePointGroup="0" ma:internalName="MessageRecipient_x0028_s_x0029_">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ateSent" ma:index="14" nillable="true" ma:displayName="Date Sent" ma:format="DateOnly" ma:internalName="DateSent">
      <xsd:simpleType>
        <xsd:restriction base="dms:DateTime"/>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E407CD-7B0F-4D32-869B-92B8A323E317}">
  <ds:schemaRefs>
    <ds:schemaRef ds:uri="http://schemas.microsoft.com/sharepoint/v3/contenttype/forms"/>
  </ds:schemaRefs>
</ds:datastoreItem>
</file>

<file path=customXml/itemProps2.xml><?xml version="1.0" encoding="utf-8"?>
<ds:datastoreItem xmlns:ds="http://schemas.openxmlformats.org/officeDocument/2006/customXml" ds:itemID="{30E9FDF6-B6C5-4495-BEF3-B868332F00CC}">
  <ds:schemaRefs>
    <ds:schemaRef ds:uri="http://purl.org/dc/dcmitype/"/>
    <ds:schemaRef ds:uri="62ad7372-dfab-405f-aaa6-bdc3c2f1038b"/>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ea37a463-b99d-470c-8a85-4153a11441a9"/>
    <ds:schemaRef ds:uri="http://purl.org/dc/elements/1.1/"/>
  </ds:schemaRefs>
</ds:datastoreItem>
</file>

<file path=customXml/itemProps3.xml><?xml version="1.0" encoding="utf-8"?>
<ds:datastoreItem xmlns:ds="http://schemas.openxmlformats.org/officeDocument/2006/customXml" ds:itemID="{11845113-637C-432B-88A2-441AD84CEB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37a463-b99d-470c-8a85-4153a11441a9"/>
    <ds:schemaRef ds:uri="62ad7372-dfab-405f-aaa6-bdc3c2f103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A5146F-E292-4421-8A08-133671EB95B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Agency Contact Report Template</vt:lpstr>
      <vt:lpstr>Narrative</vt:lpstr>
      <vt:lpstr>Calculations</vt:lpstr>
      <vt:lpstr>Graphs</vt:lpstr>
      <vt:lpstr>Template Instructions</vt:lpstr>
      <vt:lpstr>Top Contact Volumes</vt:lpstr>
      <vt:lpstr>'Top Contact Volumes'!Print_Area</vt:lpstr>
      <vt:lpstr>Calculations!Print_Titles</vt:lpstr>
    </vt:vector>
  </TitlesOfParts>
  <Company>HHSC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McCormick,Tura (HHSC)</dc:creator>
  <cp:lastModifiedBy>Microsoft Office User</cp:lastModifiedBy>
  <cp:lastPrinted>2019-08-28T14:46:48Z</cp:lastPrinted>
  <dcterms:created xsi:type="dcterms:W3CDTF">2013-09-23T17:53:11Z</dcterms:created>
  <dcterms:modified xsi:type="dcterms:W3CDTF">2021-10-15T19:42:41Z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0x010100DBDBECC77DDCE24D8217F1445D753A99</vt:lpwstr>
  </property>
  <property fmtid="{D5CDD505-2E9C-101B-9397-08002B2CF9AE}" pid="3" name="_dlc_DocIdItemGuid">
    <vt:lpwstr>794f6d4c-0366-45d9-ade6-d68627ffbf52</vt:lpwstr>
  </property>
</Properties>
</file>