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Sheet1" sheetId="1" r:id="rId1"/>
  </sheets>
  <definedNames>
    <definedName name="_xlnm._FilterDatabase" localSheetId="0" hidden="1">'Sheet1'!$A$2:$H$84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<sst xmlns="http://schemas.openxmlformats.org/spreadsheetml/2006/main" count="107" uniqueCount="103">
  <si>
    <t>Code</t>
  </si>
  <si>
    <t>Brief Descriptor</t>
  </si>
  <si>
    <t>S9470</t>
  </si>
  <si>
    <t>Nutrition counseling</t>
  </si>
  <si>
    <t>Urine pregnancy test, visual comparison methods</t>
  </si>
  <si>
    <t>CBC with differential, automated</t>
  </si>
  <si>
    <t>Lab handling fee</t>
  </si>
  <si>
    <t>Herpes simplex, type 1</t>
  </si>
  <si>
    <t>Herpes simplex, type 2</t>
  </si>
  <si>
    <t>Office Visits</t>
  </si>
  <si>
    <t>Counseling</t>
  </si>
  <si>
    <t>Laboratory</t>
  </si>
  <si>
    <t>G9012-U5-U2</t>
  </si>
  <si>
    <t>Comprehensive visit</t>
  </si>
  <si>
    <t>Follow-up visit (face-to-face)</t>
  </si>
  <si>
    <t>Follow-up visit (telephone)</t>
  </si>
  <si>
    <t>Urinalysis, microscopic only</t>
  </si>
  <si>
    <t>Microhematocrit, spun</t>
  </si>
  <si>
    <t>Chlamydia culture</t>
  </si>
  <si>
    <t>Smear with interpretation, routine stain for bacteria, fungi or cell types</t>
  </si>
  <si>
    <t>Candida species, direct probe technique</t>
  </si>
  <si>
    <t>Gardnerella vaginalis, direct probe technique</t>
  </si>
  <si>
    <t>Trichomonas vaginalis, direct probe technique</t>
  </si>
  <si>
    <t>Infectious agent, multiple organisms, direct probe</t>
  </si>
  <si>
    <t>Chlamydia, immunoassay w/direct optical observation</t>
  </si>
  <si>
    <t>Gonorrhea, immunoassay with direct optical observation</t>
  </si>
  <si>
    <t>Case Management</t>
  </si>
  <si>
    <t>Total 185</t>
  </si>
  <si>
    <t>Total 186</t>
  </si>
  <si>
    <t>Estimated Total 185 Reimburse-ment</t>
  </si>
  <si>
    <t>Estimated Total 186 Reimburse-ment</t>
  </si>
  <si>
    <t>99429-U5</t>
  </si>
  <si>
    <t>99202 CH</t>
  </si>
  <si>
    <t>99203 CH</t>
  </si>
  <si>
    <t>99204 CH</t>
  </si>
  <si>
    <t>99205 CH</t>
  </si>
  <si>
    <t>99211 CH</t>
  </si>
  <si>
    <t>99212 CH</t>
  </si>
  <si>
    <t>99213 CH</t>
  </si>
  <si>
    <t>99214 CH</t>
  </si>
  <si>
    <t>99215 CH</t>
  </si>
  <si>
    <t>Well child visit - new (&lt; 1 yr)</t>
  </si>
  <si>
    <t>Well child visit - new (1-4 yr)</t>
  </si>
  <si>
    <t>Well child visit - new (5-11 yr)</t>
  </si>
  <si>
    <t>Well child visit - new (12-17 yr)</t>
  </si>
  <si>
    <t>Well child visit - new (18-20 yr)</t>
  </si>
  <si>
    <t>Well child visit - established (&lt; 1 yr)</t>
  </si>
  <si>
    <t>well child visit - established (1-4 yr)</t>
  </si>
  <si>
    <t>Well child visit - established (5-11 yr)</t>
  </si>
  <si>
    <t>Well child visit - established (12-18 yr)</t>
  </si>
  <si>
    <t xml:space="preserve">Well child visit - established (18-20) </t>
  </si>
  <si>
    <t>Oral evaluation and fluoride varnish in the medical home</t>
  </si>
  <si>
    <t>Sick visit - new</t>
  </si>
  <si>
    <t>sick visit - new</t>
  </si>
  <si>
    <t>Sick visit - established; well follow-up</t>
  </si>
  <si>
    <t>Sick visit - established</t>
  </si>
  <si>
    <t xml:space="preserve">Sick visit - established </t>
  </si>
  <si>
    <t>Sick visit - extablished</t>
  </si>
  <si>
    <t>Urinalysis, by dipstick or tablet, automated,w ith microscopy- done in office</t>
  </si>
  <si>
    <t>Urinalysis, dipstick or tablet, nonautomated</t>
  </si>
  <si>
    <t>Urinalysis, by dipstick or tablet, automated,w ithout microscopy</t>
  </si>
  <si>
    <t>Glucose, blood, reatent strip - done in office</t>
  </si>
  <si>
    <t>Hemoglobin</t>
  </si>
  <si>
    <t>Tb skin test, intrtadermal - done in office</t>
  </si>
  <si>
    <t>HIV-1 and HIV-2, single assay</t>
  </si>
  <si>
    <t>Wet mount for infectious agents (e.g. saline, India ink, KOH preps)</t>
  </si>
  <si>
    <t>Tissue examination by KOH slide of samples from skin, hair or nails for fungi, extoparasite ova, mites</t>
  </si>
  <si>
    <t>Cytopathyology, cervical/vaginal, liquid based, automated</t>
  </si>
  <si>
    <t>Cytopathology, cervical/vaginal, slides, manual, the Bethesda System</t>
  </si>
  <si>
    <t>Cytopathylogy, cervical/vaginal, slides, manual, the Bethesda System</t>
  </si>
  <si>
    <t>Urinalysis, by dipstick or tablet, non-automated,with microscopy</t>
  </si>
  <si>
    <t>CBC, automated</t>
  </si>
  <si>
    <t>Culture,bacterial;any source other than blood or stool; with presumptive identification of isolates</t>
  </si>
  <si>
    <t>Urine culture, bacterial, quantitative</t>
  </si>
  <si>
    <t>Urine culture, bacterial, with presumptive identification of isolates</t>
  </si>
  <si>
    <t>Culture, fungi, with presumptive identification of isolates, source other than blood, skin, hair or nail</t>
  </si>
  <si>
    <t>Cholesterol, Total</t>
  </si>
  <si>
    <t>Hemoglobin Electrophoresis</t>
  </si>
  <si>
    <t>Lead</t>
  </si>
  <si>
    <t>Hematocrit</t>
  </si>
  <si>
    <t>Syphilis</t>
  </si>
  <si>
    <t>HTLV/HIV confirmatory test</t>
  </si>
  <si>
    <t>HIV-1 antibody</t>
  </si>
  <si>
    <t>Rubella antibody</t>
  </si>
  <si>
    <t>Hepatitis C antibody</t>
  </si>
  <si>
    <t>Virus isolation, tissue culture inoculation and presumptive identification (herpes)</t>
  </si>
  <si>
    <t>Hepatitis B surface antigen, by enzyme immunoassay technique</t>
  </si>
  <si>
    <t>Chlamydia, amplified probe technique</t>
  </si>
  <si>
    <t>Gonorrhea, amplified probe technique</t>
  </si>
  <si>
    <t xml:space="preserve">Lipid profile w/cholesterol </t>
  </si>
  <si>
    <t>Glucose,blood, except reagent strip</t>
  </si>
  <si>
    <t>Susceptibility Test</t>
  </si>
  <si>
    <t>G9012 (TS)</t>
  </si>
  <si>
    <t>G9012-U5 (TS)</t>
  </si>
  <si>
    <t>HIV-1 AT with HIV 1 &amp; 2 AB</t>
  </si>
  <si>
    <t>Human Paillomavirus, low-risk types (warts)</t>
  </si>
  <si>
    <t>HPV, types 16,18,31,33,35,39,45,51,52,56,58,59</t>
  </si>
  <si>
    <t>HPV, types 16 and 18 only includes tye 45, if performed</t>
  </si>
  <si>
    <t>Cytopathylogy, cervical/vaginal, any repoting system, fludi based, automated screening with manual rescreening or review</t>
  </si>
  <si>
    <t xml:space="preserve"> Quantity of Service</t>
  </si>
  <si>
    <t>FY 2019 Title V Child Health Reimbursement Worksheet</t>
  </si>
  <si>
    <t xml:space="preserve">  FY 19                 1-21 yr
Code 185</t>
  </si>
  <si>
    <t>FY 19                &lt; 1 yr
Code 186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</si>
</sst>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;[Red]&quot;$&quot;#,##0"/>
    <numFmt numFmtId="170" formatCode="0_);[Red]\(0\)"/>
    <numFmt numFmtId="171" formatCode="[$-409]dddd\,\ mmmm\ dd\,\ yyyy"/>
    <numFmt numFmtId="172" formatCode="[$-409]h:mm:ss\ AM/PM"/>
    <numFmt numFmtId="173" formatCode="&quot;$&quot;#,##0.00;\(&quot;$&quot;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4" fontId="3" fillId="0" borderId="10" xfId="0" applyNumberFormat="1" applyFont="1" applyFill="1" applyBorder="1" applyAlignment="1" applyProtection="1">
      <alignment/>
      <protection/>
    </xf>
    <xf numFmtId="44" fontId="3" fillId="0" borderId="11" xfId="0" applyNumberFormat="1" applyFont="1" applyFill="1" applyBorder="1" applyAlignment="1" applyProtection="1">
      <alignment/>
      <protection/>
    </xf>
    <xf numFmtId="0" fontId="3" fillId="32" borderId="12" xfId="0" applyFont="1" applyFill="1" applyBorder="1" applyAlignment="1" applyProtection="1">
      <alignment wrapText="1"/>
      <protection/>
    </xf>
    <xf numFmtId="0" fontId="7" fillId="33" borderId="13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13" xfId="0" applyFont="1" applyFill="1" applyBorder="1" applyAlignment="1" applyProtection="1">
      <alignment horizontal="left" wrapText="1"/>
      <protection/>
    </xf>
    <xf numFmtId="0" fontId="3" fillId="0" borderId="14" xfId="0" applyFont="1" applyFill="1" applyBorder="1" applyAlignment="1" applyProtection="1">
      <alignment horizontal="left" wrapText="1"/>
      <protection/>
    </xf>
    <xf numFmtId="0" fontId="3" fillId="0" borderId="15" xfId="0" applyFont="1" applyFill="1" applyBorder="1" applyAlignment="1" applyProtection="1">
      <alignment wrapText="1"/>
      <protection/>
    </xf>
    <xf numFmtId="44" fontId="3" fillId="0" borderId="15" xfId="0" applyNumberFormat="1" applyFont="1" applyFill="1" applyBorder="1" applyAlignment="1" applyProtection="1">
      <alignment wrapText="1"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4" fontId="6" fillId="0" borderId="18" xfId="0" applyNumberFormat="1" applyFont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/>
      <protection/>
    </xf>
    <xf numFmtId="44" fontId="3" fillId="0" borderId="20" xfId="0" applyNumberFormat="1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4" fontId="3" fillId="0" borderId="22" xfId="0" applyNumberFormat="1" applyFont="1" applyFill="1" applyBorder="1" applyAlignment="1" applyProtection="1">
      <alignment/>
      <protection/>
    </xf>
    <xf numFmtId="44" fontId="3" fillId="0" borderId="23" xfId="0" applyNumberFormat="1" applyFont="1" applyFill="1" applyBorder="1" applyAlignment="1" applyProtection="1">
      <alignment/>
      <protection/>
    </xf>
    <xf numFmtId="44" fontId="3" fillId="34" borderId="22" xfId="0" applyNumberFormat="1" applyFont="1" applyFill="1" applyBorder="1" applyAlignment="1" applyProtection="1">
      <alignment/>
      <protection/>
    </xf>
    <xf numFmtId="44" fontId="3" fillId="34" borderId="11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34" borderId="24" xfId="0" applyFont="1" applyFill="1" applyBorder="1" applyAlignment="1" applyProtection="1">
      <alignment horizontal="center"/>
      <protection locked="0"/>
    </xf>
    <xf numFmtId="0" fontId="4" fillId="34" borderId="25" xfId="0" applyFont="1" applyFill="1" applyBorder="1" applyAlignment="1" applyProtection="1">
      <alignment horizontal="center" wrapText="1"/>
      <protection locked="0"/>
    </xf>
    <xf numFmtId="0" fontId="4" fillId="34" borderId="24" xfId="0" applyFont="1" applyFill="1" applyBorder="1" applyAlignment="1" applyProtection="1">
      <alignment horizontal="center" wrapText="1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32" borderId="12" xfId="0" applyFont="1" applyFill="1" applyBorder="1" applyAlignment="1" applyProtection="1">
      <alignment horizontal="left"/>
      <protection/>
    </xf>
    <xf numFmtId="0" fontId="3" fillId="32" borderId="12" xfId="0" applyFont="1" applyFill="1" applyBorder="1" applyAlignment="1" applyProtection="1">
      <alignment/>
      <protection/>
    </xf>
    <xf numFmtId="44" fontId="3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0" fontId="3" fillId="32" borderId="27" xfId="0" applyFont="1" applyFill="1" applyBorder="1" applyAlignment="1" applyProtection="1">
      <alignment wrapText="1"/>
      <protection/>
    </xf>
    <xf numFmtId="0" fontId="3" fillId="32" borderId="12" xfId="0" applyFont="1" applyFill="1" applyBorder="1" applyAlignment="1" applyProtection="1">
      <alignment horizontal="left" wrapText="1"/>
      <protection/>
    </xf>
    <xf numFmtId="44" fontId="3" fillId="34" borderId="12" xfId="0" applyNumberFormat="1" applyFont="1" applyFill="1" applyBorder="1" applyAlignment="1" applyProtection="1">
      <alignment horizontal="left"/>
      <protection/>
    </xf>
    <xf numFmtId="0" fontId="3" fillId="35" borderId="12" xfId="0" applyFont="1" applyFill="1" applyBorder="1" applyAlignment="1" applyProtection="1">
      <alignment/>
      <protection/>
    </xf>
    <xf numFmtId="44" fontId="3" fillId="35" borderId="28" xfId="0" applyNumberFormat="1" applyFont="1" applyFill="1" applyBorder="1" applyAlignment="1" applyProtection="1">
      <alignment/>
      <protection/>
    </xf>
    <xf numFmtId="44" fontId="3" fillId="35" borderId="22" xfId="0" applyNumberFormat="1" applyFont="1" applyFill="1" applyBorder="1" applyAlignment="1" applyProtection="1">
      <alignment/>
      <protection/>
    </xf>
    <xf numFmtId="44" fontId="3" fillId="35" borderId="12" xfId="0" applyNumberFormat="1" applyFont="1" applyFill="1" applyBorder="1" applyAlignment="1" applyProtection="1">
      <alignment horizontal="left"/>
      <protection/>
    </xf>
    <xf numFmtId="0" fontId="3" fillId="35" borderId="12" xfId="0" applyFont="1" applyFill="1" applyBorder="1" applyAlignment="1" applyProtection="1">
      <alignment horizontal="left" wrapText="1"/>
      <protection/>
    </xf>
    <xf numFmtId="0" fontId="3" fillId="35" borderId="12" xfId="0" applyFont="1" applyFill="1" applyBorder="1" applyAlignment="1" applyProtection="1">
      <alignment wrapText="1"/>
      <protection/>
    </xf>
    <xf numFmtId="44" fontId="3" fillId="35" borderId="10" xfId="0" applyNumberFormat="1" applyFont="1" applyFill="1" applyBorder="1" applyAlignment="1" applyProtection="1">
      <alignment/>
      <protection/>
    </xf>
    <xf numFmtId="44" fontId="3" fillId="35" borderId="11" xfId="0" applyNumberFormat="1" applyFont="1" applyFill="1" applyBorder="1" applyAlignment="1" applyProtection="1">
      <alignment/>
      <protection/>
    </xf>
    <xf numFmtId="0" fontId="3" fillId="35" borderId="27" xfId="0" applyFont="1" applyFill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44" fontId="3" fillId="35" borderId="26" xfId="0" applyNumberFormat="1" applyFont="1" applyFill="1" applyBorder="1" applyAlignment="1" applyProtection="1">
      <alignment/>
      <protection/>
    </xf>
    <xf numFmtId="44" fontId="3" fillId="35" borderId="29" xfId="0" applyNumberFormat="1" applyFont="1" applyFill="1" applyBorder="1" applyAlignment="1" applyProtection="1">
      <alignment/>
      <protection/>
    </xf>
    <xf numFmtId="44" fontId="3" fillId="36" borderId="12" xfId="0" applyNumberFormat="1" applyFont="1" applyFill="1" applyBorder="1" applyAlignment="1" applyProtection="1">
      <alignment horizontal="left"/>
      <protection/>
    </xf>
    <xf numFmtId="44" fontId="3" fillId="36" borderId="11" xfId="0" applyNumberFormat="1" applyFont="1" applyFill="1" applyBorder="1" applyAlignment="1" applyProtection="1">
      <alignment/>
      <protection/>
    </xf>
    <xf numFmtId="0" fontId="3" fillId="35" borderId="0" xfId="0" applyFont="1" applyFill="1" applyAlignment="1" applyProtection="1">
      <alignment/>
      <protection locked="0"/>
    </xf>
    <xf numFmtId="44" fontId="3" fillId="35" borderId="27" xfId="0" applyNumberFormat="1" applyFont="1" applyFill="1" applyBorder="1" applyAlignment="1" applyProtection="1">
      <alignment/>
      <protection/>
    </xf>
    <xf numFmtId="44" fontId="3" fillId="35" borderId="30" xfId="0" applyNumberFormat="1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 horizontal="center" wrapText="1"/>
      <protection locked="0"/>
    </xf>
    <xf numFmtId="44" fontId="3" fillId="35" borderId="15" xfId="0" applyNumberFormat="1" applyFont="1" applyFill="1" applyBorder="1" applyAlignment="1" applyProtection="1">
      <alignment wrapText="1"/>
      <protection locked="0"/>
    </xf>
    <xf numFmtId="0" fontId="4" fillId="35" borderId="0" xfId="0" applyFont="1" applyFill="1" applyBorder="1" applyAlignment="1" applyProtection="1">
      <alignment horizontal="left"/>
      <protection locked="0"/>
    </xf>
    <xf numFmtId="44" fontId="3" fillId="35" borderId="20" xfId="0" applyNumberFormat="1" applyFont="1" applyFill="1" applyBorder="1" applyAlignment="1" applyProtection="1">
      <alignment/>
      <protection locked="0"/>
    </xf>
    <xf numFmtId="0" fontId="4" fillId="35" borderId="24" xfId="0" applyFont="1" applyFill="1" applyBorder="1" applyAlignment="1" applyProtection="1">
      <alignment horizontal="center" wrapText="1"/>
      <protection locked="0"/>
    </xf>
    <xf numFmtId="0" fontId="8" fillId="35" borderId="31" xfId="0" applyFont="1" applyFill="1" applyBorder="1" applyAlignment="1" applyProtection="1">
      <alignment horizontal="left"/>
      <protection locked="0"/>
    </xf>
    <xf numFmtId="1" fontId="3" fillId="37" borderId="27" xfId="0" applyNumberFormat="1" applyFont="1" applyFill="1" applyBorder="1" applyAlignment="1" applyProtection="1">
      <alignment horizontal="right"/>
      <protection locked="0"/>
    </xf>
    <xf numFmtId="1" fontId="3" fillId="37" borderId="12" xfId="0" applyNumberFormat="1" applyFont="1" applyFill="1" applyBorder="1" applyAlignment="1" applyProtection="1">
      <alignment horizontal="right"/>
      <protection locked="0"/>
    </xf>
    <xf numFmtId="1" fontId="3" fillId="37" borderId="12" xfId="0" applyNumberFormat="1" applyFont="1" applyFill="1" applyBorder="1" applyAlignment="1" applyProtection="1">
      <alignment wrapText="1"/>
      <protection locked="0"/>
    </xf>
    <xf numFmtId="1" fontId="7" fillId="38" borderId="31" xfId="0" applyNumberFormat="1" applyFont="1" applyFill="1" applyBorder="1" applyAlignment="1" applyProtection="1">
      <alignment/>
      <protection locked="0"/>
    </xf>
    <xf numFmtId="1" fontId="8" fillId="38" borderId="31" xfId="0" applyNumberFormat="1" applyFont="1" applyFill="1" applyBorder="1" applyAlignment="1" applyProtection="1">
      <alignment horizontal="left" wrapText="1"/>
      <protection locked="0"/>
    </xf>
    <xf numFmtId="0" fontId="3" fillId="35" borderId="12" xfId="0" applyFont="1" applyFill="1" applyBorder="1" applyAlignment="1" applyProtection="1">
      <alignment horizontal="left"/>
      <protection/>
    </xf>
    <xf numFmtId="3" fontId="3" fillId="39" borderId="27" xfId="0" applyNumberFormat="1" applyFont="1" applyFill="1" applyBorder="1" applyAlignment="1" applyProtection="1">
      <alignment horizontal="right"/>
      <protection locked="0"/>
    </xf>
    <xf numFmtId="3" fontId="3" fillId="39" borderId="12" xfId="0" applyNumberFormat="1" applyFont="1" applyFill="1" applyBorder="1" applyAlignment="1" applyProtection="1">
      <alignment horizontal="right"/>
      <protection locked="0"/>
    </xf>
    <xf numFmtId="3" fontId="3" fillId="39" borderId="12" xfId="0" applyNumberFormat="1" applyFont="1" applyFill="1" applyBorder="1" applyAlignment="1" applyProtection="1">
      <alignment horizontal="right" wrapText="1"/>
      <protection locked="0"/>
    </xf>
    <xf numFmtId="3" fontId="3" fillId="39" borderId="30" xfId="0" applyNumberFormat="1" applyFont="1" applyFill="1" applyBorder="1" applyAlignment="1" applyProtection="1">
      <alignment horizontal="right"/>
      <protection locked="0"/>
    </xf>
    <xf numFmtId="3" fontId="3" fillId="39" borderId="32" xfId="0" applyNumberFormat="1" applyFont="1" applyFill="1" applyBorder="1" applyAlignment="1" applyProtection="1">
      <alignment horizontal="right"/>
      <protection locked="0"/>
    </xf>
    <xf numFmtId="3" fontId="3" fillId="39" borderId="29" xfId="0" applyNumberFormat="1" applyFont="1" applyFill="1" applyBorder="1" applyAlignment="1" applyProtection="1">
      <alignment/>
      <protection locked="0"/>
    </xf>
    <xf numFmtId="3" fontId="3" fillId="39" borderId="28" xfId="46" applyNumberFormat="1" applyFont="1" applyFill="1" applyBorder="1" applyAlignment="1" applyProtection="1">
      <alignment wrapText="1"/>
      <protection locked="0"/>
    </xf>
    <xf numFmtId="3" fontId="3" fillId="39" borderId="28" xfId="0" applyNumberFormat="1" applyFont="1" applyFill="1" applyBorder="1" applyAlignment="1" applyProtection="1">
      <alignment wrapText="1"/>
      <protection locked="0"/>
    </xf>
    <xf numFmtId="37" fontId="3" fillId="39" borderId="28" xfId="0" applyNumberFormat="1" applyFont="1" applyFill="1" applyBorder="1" applyAlignment="1" applyProtection="1">
      <alignment wrapText="1"/>
      <protection locked="0"/>
    </xf>
    <xf numFmtId="1" fontId="3" fillId="39" borderId="12" xfId="0" applyNumberFormat="1" applyFont="1" applyFill="1" applyBorder="1" applyAlignment="1" applyProtection="1">
      <alignment horizontal="right"/>
      <protection locked="0"/>
    </xf>
    <xf numFmtId="0" fontId="3" fillId="39" borderId="0" xfId="0" applyFont="1" applyFill="1" applyAlignment="1" applyProtection="1">
      <alignment/>
      <protection locked="0"/>
    </xf>
    <xf numFmtId="1" fontId="3" fillId="39" borderId="12" xfId="0" applyNumberFormat="1" applyFont="1" applyFill="1" applyBorder="1" applyAlignment="1" applyProtection="1">
      <alignment horizontal="right" wrapText="1"/>
      <protection locked="0"/>
    </xf>
    <xf numFmtId="1" fontId="3" fillId="39" borderId="33" xfId="0" applyNumberFormat="1" applyFont="1" applyFill="1" applyBorder="1" applyAlignment="1" applyProtection="1">
      <alignment/>
      <protection locked="0"/>
    </xf>
    <xf numFmtId="1" fontId="3" fillId="39" borderId="12" xfId="0" applyNumberFormat="1" applyFont="1" applyFill="1" applyBorder="1" applyAlignment="1" applyProtection="1">
      <alignment/>
      <protection locked="0"/>
    </xf>
    <xf numFmtId="1" fontId="3" fillId="39" borderId="12" xfId="46" applyNumberFormat="1" applyFont="1" applyFill="1" applyBorder="1" applyAlignment="1" applyProtection="1">
      <alignment wrapText="1"/>
      <protection locked="0"/>
    </xf>
    <xf numFmtId="1" fontId="3" fillId="39" borderId="12" xfId="0" applyNumberFormat="1" applyFont="1" applyFill="1" applyBorder="1" applyAlignment="1" applyProtection="1">
      <alignment wrapText="1"/>
      <protection locked="0"/>
    </xf>
    <xf numFmtId="3" fontId="3" fillId="39" borderId="34" xfId="0" applyNumberFormat="1" applyFont="1" applyFill="1" applyBorder="1" applyAlignment="1" applyProtection="1">
      <alignment/>
      <protection locked="0"/>
    </xf>
    <xf numFmtId="3" fontId="3" fillId="39" borderId="12" xfId="0" applyNumberFormat="1" applyFont="1" applyFill="1" applyBorder="1" applyAlignment="1" applyProtection="1">
      <alignment/>
      <protection locked="0"/>
    </xf>
    <xf numFmtId="3" fontId="3" fillId="39" borderId="1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wrapText="1"/>
      <protection/>
    </xf>
    <xf numFmtId="44" fontId="3" fillId="35" borderId="35" xfId="0" applyNumberFormat="1" applyFont="1" applyFill="1" applyBorder="1" applyAlignment="1" applyProtection="1">
      <alignment wrapText="1"/>
      <protection/>
    </xf>
    <xf numFmtId="0" fontId="3" fillId="0" borderId="36" xfId="0" applyFont="1" applyFill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left"/>
      <protection locked="0"/>
    </xf>
    <xf numFmtId="0" fontId="3" fillId="35" borderId="0" xfId="0" applyFont="1" applyFill="1" applyAlignment="1" applyProtection="1">
      <alignment horizontal="left"/>
      <protection locked="0"/>
    </xf>
    <xf numFmtId="44" fontId="3" fillId="0" borderId="12" xfId="0" applyNumberFormat="1" applyFont="1" applyFill="1" applyBorder="1" applyAlignment="1" applyProtection="1">
      <alignment horizontal="left"/>
      <protection/>
    </xf>
    <xf numFmtId="0" fontId="5" fillId="0" borderId="37" xfId="0" applyFont="1" applyFill="1" applyBorder="1" applyAlignment="1" applyProtection="1">
      <alignment horizontal="left"/>
      <protection locked="0"/>
    </xf>
    <xf numFmtId="0" fontId="0" fillId="0" borderId="37" xfId="0" applyBorder="1" applyAlignment="1">
      <alignment horizontal="left"/>
    </xf>
    <xf numFmtId="0" fontId="8" fillId="33" borderId="38" xfId="0" applyFont="1" applyFill="1" applyBorder="1" applyAlignment="1" applyProtection="1">
      <alignment horizontal="left"/>
      <protection locked="0"/>
    </xf>
    <xf numFmtId="0" fontId="8" fillId="33" borderId="39" xfId="0" applyFont="1" applyFill="1" applyBorder="1" applyAlignment="1" applyProtection="1">
      <alignment horizontal="left"/>
      <protection locked="0"/>
    </xf>
    <xf numFmtId="0" fontId="3" fillId="33" borderId="37" xfId="0" applyFont="1" applyFill="1" applyBorder="1" applyAlignment="1" applyProtection="1">
      <alignment/>
      <protection locked="0"/>
    </xf>
    <xf numFmtId="0" fontId="3" fillId="33" borderId="40" xfId="0" applyFont="1" applyFill="1" applyBorder="1" applyAlignment="1" applyProtection="1">
      <alignment/>
      <protection locked="0"/>
    </xf>
    <xf numFmtId="0" fontId="4" fillId="33" borderId="22" xfId="0" applyFont="1" applyFill="1" applyBorder="1" applyAlignment="1" applyProtection="1">
      <alignment horizontal="left" wrapText="1"/>
      <protection locked="0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4" fillId="33" borderId="41" xfId="0" applyFont="1" applyFill="1" applyBorder="1" applyAlignment="1" applyProtection="1">
      <alignment horizontal="left" wrapText="1"/>
      <protection locked="0"/>
    </xf>
    <xf numFmtId="0" fontId="8" fillId="33" borderId="25" xfId="0" applyFont="1" applyFill="1" applyBorder="1" applyAlignment="1" applyProtection="1">
      <alignment/>
      <protection locked="0"/>
    </xf>
    <xf numFmtId="0" fontId="7" fillId="33" borderId="37" xfId="0" applyFont="1" applyFill="1" applyBorder="1" applyAlignment="1" applyProtection="1">
      <alignment/>
      <protection locked="0"/>
    </xf>
    <xf numFmtId="0" fontId="8" fillId="33" borderId="42" xfId="0" applyFont="1" applyFill="1" applyBorder="1" applyAlignment="1" applyProtection="1">
      <alignment horizontal="left"/>
      <protection locked="0"/>
    </xf>
    <xf numFmtId="0" fontId="8" fillId="33" borderId="43" xfId="0" applyFont="1" applyFill="1" applyBorder="1" applyAlignment="1" applyProtection="1">
      <alignment horizontal="left" wrapText="1"/>
      <protection locked="0"/>
    </xf>
    <xf numFmtId="0" fontId="8" fillId="33" borderId="22" xfId="0" applyFont="1" applyFill="1" applyBorder="1" applyAlignment="1" applyProtection="1">
      <alignment horizontal="left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="110" zoomScaleNormal="110" zoomScalePageLayoutView="0" workbookViewId="0" topLeftCell="A49">
      <selection activeCell="G23" sqref="G23"/>
    </sheetView>
  </sheetViews>
  <sheetFormatPr defaultColWidth="9.140625" defaultRowHeight="12.75"/>
  <cols>
    <col min="1" max="1" width="11.8515625" style="28" customWidth="1"/>
    <col min="2" max="2" width="53.421875" style="27" customWidth="1"/>
    <col min="3" max="3" width="9.140625" style="22" customWidth="1"/>
    <col min="4" max="4" width="9.140625" style="51" customWidth="1"/>
    <col min="5" max="5" width="14.28125" style="22" customWidth="1"/>
    <col min="6" max="6" width="9.140625" style="22" customWidth="1"/>
    <col min="7" max="7" width="9.140625" style="51" customWidth="1"/>
    <col min="8" max="8" width="11.00390625" style="22" customWidth="1"/>
    <col min="9" max="16384" width="9.140625" style="22" customWidth="1"/>
  </cols>
  <sheetData>
    <row r="1" spans="1:7" s="88" customFormat="1" ht="15.75" thickBot="1">
      <c r="A1" s="91" t="s">
        <v>100</v>
      </c>
      <c r="B1" s="92"/>
      <c r="D1" s="89"/>
      <c r="G1" s="89"/>
    </row>
    <row r="2" spans="1:8" ht="89.25" customHeight="1" thickBot="1">
      <c r="A2" s="23" t="s">
        <v>0</v>
      </c>
      <c r="B2" s="23" t="s">
        <v>1</v>
      </c>
      <c r="C2" s="24" t="s">
        <v>101</v>
      </c>
      <c r="D2" s="54" t="s">
        <v>99</v>
      </c>
      <c r="E2" s="24" t="s">
        <v>29</v>
      </c>
      <c r="F2" s="25" t="s">
        <v>102</v>
      </c>
      <c r="G2" s="58" t="s">
        <v>99</v>
      </c>
      <c r="H2" s="25" t="s">
        <v>30</v>
      </c>
    </row>
    <row r="3" spans="1:8" ht="9.75">
      <c r="A3" s="102" t="s">
        <v>9</v>
      </c>
      <c r="B3" s="93"/>
      <c r="C3" s="93"/>
      <c r="D3" s="93"/>
      <c r="E3" s="93"/>
      <c r="F3" s="94"/>
      <c r="G3" s="59"/>
      <c r="H3" s="26"/>
    </row>
    <row r="4" spans="1:8" s="27" customFormat="1" ht="9.75">
      <c r="A4" s="29">
        <v>99381</v>
      </c>
      <c r="B4" s="30" t="s">
        <v>41</v>
      </c>
      <c r="C4" s="31"/>
      <c r="D4" s="61"/>
      <c r="E4" s="20"/>
      <c r="F4" s="40">
        <v>84.51</v>
      </c>
      <c r="G4" s="75">
        <v>0</v>
      </c>
      <c r="H4" s="2">
        <f>F4*G4</f>
        <v>0</v>
      </c>
    </row>
    <row r="5" spans="1:8" s="27" customFormat="1" ht="9.75">
      <c r="A5" s="29">
        <v>99382</v>
      </c>
      <c r="B5" s="30" t="s">
        <v>42</v>
      </c>
      <c r="C5" s="38">
        <v>92.47</v>
      </c>
      <c r="D5" s="66">
        <v>0</v>
      </c>
      <c r="E5" s="18">
        <f>C5*D5</f>
        <v>0</v>
      </c>
      <c r="F5" s="36"/>
      <c r="G5" s="61"/>
      <c r="H5" s="21"/>
    </row>
    <row r="6" spans="1:8" s="27" customFormat="1" ht="9.75">
      <c r="A6" s="29">
        <v>99383</v>
      </c>
      <c r="B6" s="30" t="s">
        <v>43</v>
      </c>
      <c r="C6" s="38">
        <v>92.09</v>
      </c>
      <c r="D6" s="66">
        <v>0</v>
      </c>
      <c r="E6" s="18">
        <f>C6*D6</f>
        <v>0</v>
      </c>
      <c r="F6" s="36"/>
      <c r="G6" s="61"/>
      <c r="H6" s="21"/>
    </row>
    <row r="7" spans="1:8" s="27" customFormat="1" ht="9.75">
      <c r="A7" s="29">
        <v>99384</v>
      </c>
      <c r="B7" s="30" t="s">
        <v>44</v>
      </c>
      <c r="C7" s="38">
        <v>100.43</v>
      </c>
      <c r="D7" s="66">
        <v>0</v>
      </c>
      <c r="E7" s="18">
        <f>C7*D7</f>
        <v>0</v>
      </c>
      <c r="F7" s="36"/>
      <c r="G7" s="61"/>
      <c r="H7" s="21"/>
    </row>
    <row r="8" spans="1:8" s="27" customFormat="1" ht="9.75">
      <c r="A8" s="29">
        <v>99385</v>
      </c>
      <c r="B8" s="30" t="s">
        <v>45</v>
      </c>
      <c r="C8" s="38">
        <v>100.43</v>
      </c>
      <c r="D8" s="66">
        <v>0</v>
      </c>
      <c r="E8" s="18">
        <f>C8*D8</f>
        <v>0</v>
      </c>
      <c r="F8" s="36"/>
      <c r="G8" s="61"/>
      <c r="H8" s="21"/>
    </row>
    <row r="9" spans="1:8" s="27" customFormat="1" ht="9.75">
      <c r="A9" s="29">
        <v>99391</v>
      </c>
      <c r="B9" s="3" t="s">
        <v>46</v>
      </c>
      <c r="C9" s="31"/>
      <c r="D9" s="60"/>
      <c r="E9" s="20"/>
      <c r="F9" s="40">
        <v>77.75</v>
      </c>
      <c r="G9" s="75">
        <v>0</v>
      </c>
      <c r="H9" s="2">
        <f>F9*G9</f>
        <v>0</v>
      </c>
    </row>
    <row r="10" spans="1:8" s="27" customFormat="1" ht="9.75">
      <c r="A10" s="29">
        <v>99392</v>
      </c>
      <c r="B10" s="3" t="s">
        <v>47</v>
      </c>
      <c r="C10" s="38">
        <v>79.28</v>
      </c>
      <c r="D10" s="66">
        <v>0</v>
      </c>
      <c r="E10" s="18">
        <f>C10*D10</f>
        <v>0</v>
      </c>
      <c r="F10" s="36"/>
      <c r="G10" s="61"/>
      <c r="H10" s="21"/>
    </row>
    <row r="11" spans="1:8" s="27" customFormat="1" ht="9.75">
      <c r="A11" s="29">
        <v>99393</v>
      </c>
      <c r="B11" s="3" t="s">
        <v>48</v>
      </c>
      <c r="C11" s="38">
        <v>84.72</v>
      </c>
      <c r="D11" s="66">
        <v>0</v>
      </c>
      <c r="E11" s="18">
        <f>C11*D11</f>
        <v>0</v>
      </c>
      <c r="F11" s="36"/>
      <c r="G11" s="61"/>
      <c r="H11" s="21"/>
    </row>
    <row r="12" spans="1:8" s="27" customFormat="1" ht="9.75">
      <c r="A12" s="29">
        <v>99394</v>
      </c>
      <c r="B12" s="3" t="s">
        <v>49</v>
      </c>
      <c r="C12" s="38">
        <v>92.4</v>
      </c>
      <c r="D12" s="66">
        <v>0</v>
      </c>
      <c r="E12" s="18">
        <f>C12*D12</f>
        <v>0</v>
      </c>
      <c r="F12" s="36"/>
      <c r="G12" s="61"/>
      <c r="H12" s="21"/>
    </row>
    <row r="13" spans="1:8" s="27" customFormat="1" ht="9.75">
      <c r="A13" s="29">
        <v>99395</v>
      </c>
      <c r="B13" s="3" t="s">
        <v>50</v>
      </c>
      <c r="C13" s="38">
        <v>92.4</v>
      </c>
      <c r="D13" s="66">
        <v>0</v>
      </c>
      <c r="E13" s="18">
        <f>C13*D13</f>
        <v>0</v>
      </c>
      <c r="F13" s="36"/>
      <c r="G13" s="61"/>
      <c r="H13" s="21"/>
    </row>
    <row r="14" spans="1:8" ht="9.75">
      <c r="A14" s="30" t="s">
        <v>31</v>
      </c>
      <c r="B14" s="3" t="s">
        <v>51</v>
      </c>
      <c r="C14" s="38">
        <v>34.16</v>
      </c>
      <c r="D14" s="66">
        <v>0</v>
      </c>
      <c r="E14" s="18">
        <f>C14*D14</f>
        <v>0</v>
      </c>
      <c r="F14" s="40">
        <v>34.16</v>
      </c>
      <c r="G14" s="76">
        <v>0</v>
      </c>
      <c r="H14" s="2">
        <f aca="true" t="shared" si="0" ref="H14:H23">F14*G14</f>
        <v>0</v>
      </c>
    </row>
    <row r="15" spans="1:8" ht="9.75">
      <c r="A15" s="30" t="s">
        <v>32</v>
      </c>
      <c r="B15" s="3" t="s">
        <v>52</v>
      </c>
      <c r="C15" s="38">
        <v>45.56</v>
      </c>
      <c r="D15" s="67">
        <v>0</v>
      </c>
      <c r="E15" s="18">
        <f aca="true" t="shared" si="1" ref="E15:E23">C15*D15</f>
        <v>0</v>
      </c>
      <c r="F15" s="40">
        <v>45.56</v>
      </c>
      <c r="G15" s="75">
        <v>0</v>
      </c>
      <c r="H15" s="2">
        <f t="shared" si="0"/>
        <v>0</v>
      </c>
    </row>
    <row r="16" spans="1:8" ht="9.75">
      <c r="A16" s="30" t="s">
        <v>33</v>
      </c>
      <c r="B16" s="3" t="s">
        <v>52</v>
      </c>
      <c r="C16" s="38">
        <v>61.56</v>
      </c>
      <c r="D16" s="68">
        <v>0</v>
      </c>
      <c r="E16" s="18">
        <f t="shared" si="1"/>
        <v>0</v>
      </c>
      <c r="F16" s="40">
        <v>61.56</v>
      </c>
      <c r="G16" s="75">
        <v>0</v>
      </c>
      <c r="H16" s="2">
        <f t="shared" si="0"/>
        <v>0</v>
      </c>
    </row>
    <row r="17" spans="1:8" ht="9.75">
      <c r="A17" s="30" t="s">
        <v>34</v>
      </c>
      <c r="B17" s="3" t="s">
        <v>52</v>
      </c>
      <c r="C17" s="38">
        <v>90.07</v>
      </c>
      <c r="D17" s="67">
        <v>0</v>
      </c>
      <c r="E17" s="18">
        <f t="shared" si="1"/>
        <v>0</v>
      </c>
      <c r="F17" s="40">
        <v>90.07</v>
      </c>
      <c r="G17" s="77">
        <v>0</v>
      </c>
      <c r="H17" s="2">
        <f t="shared" si="0"/>
        <v>0</v>
      </c>
    </row>
    <row r="18" spans="1:8" ht="9.75">
      <c r="A18" s="30" t="s">
        <v>35</v>
      </c>
      <c r="B18" s="3" t="s">
        <v>53</v>
      </c>
      <c r="C18" s="38">
        <v>111.98</v>
      </c>
      <c r="D18" s="67">
        <v>0</v>
      </c>
      <c r="E18" s="18">
        <f t="shared" si="1"/>
        <v>0</v>
      </c>
      <c r="F18" s="40">
        <v>111.98</v>
      </c>
      <c r="G18" s="75">
        <v>0</v>
      </c>
      <c r="H18" s="2">
        <f t="shared" si="0"/>
        <v>0</v>
      </c>
    </row>
    <row r="19" spans="1:8" ht="9.75">
      <c r="A19" s="30" t="s">
        <v>36</v>
      </c>
      <c r="B19" s="3" t="s">
        <v>54</v>
      </c>
      <c r="C19" s="38">
        <v>14.96</v>
      </c>
      <c r="D19" s="67">
        <v>0</v>
      </c>
      <c r="E19" s="18">
        <f t="shared" si="1"/>
        <v>0</v>
      </c>
      <c r="F19" s="40">
        <v>14.96</v>
      </c>
      <c r="G19" s="75">
        <v>0</v>
      </c>
      <c r="H19" s="2">
        <f t="shared" si="0"/>
        <v>0</v>
      </c>
    </row>
    <row r="20" spans="1:8" ht="9.75">
      <c r="A20" s="30" t="s">
        <v>37</v>
      </c>
      <c r="B20" s="3" t="s">
        <v>55</v>
      </c>
      <c r="C20" s="38">
        <v>25.04</v>
      </c>
      <c r="D20" s="67">
        <v>0</v>
      </c>
      <c r="E20" s="18">
        <f t="shared" si="1"/>
        <v>0</v>
      </c>
      <c r="F20" s="40">
        <v>25.04</v>
      </c>
      <c r="G20" s="75">
        <v>0</v>
      </c>
      <c r="H20" s="2">
        <f t="shared" si="0"/>
        <v>0</v>
      </c>
    </row>
    <row r="21" spans="1:8" ht="9.75">
      <c r="A21" s="30" t="s">
        <v>38</v>
      </c>
      <c r="B21" s="3" t="s">
        <v>56</v>
      </c>
      <c r="C21" s="38">
        <v>37.64</v>
      </c>
      <c r="D21" s="67">
        <v>0</v>
      </c>
      <c r="E21" s="18">
        <f t="shared" si="1"/>
        <v>0</v>
      </c>
      <c r="F21" s="40">
        <v>37.64</v>
      </c>
      <c r="G21" s="75">
        <v>0</v>
      </c>
      <c r="H21" s="2">
        <f t="shared" si="0"/>
        <v>0</v>
      </c>
    </row>
    <row r="22" spans="1:8" ht="9.75">
      <c r="A22" s="30" t="s">
        <v>39</v>
      </c>
      <c r="B22" s="3" t="s">
        <v>57</v>
      </c>
      <c r="C22" s="38">
        <v>52.86</v>
      </c>
      <c r="D22" s="69">
        <v>0</v>
      </c>
      <c r="E22" s="18">
        <f t="shared" si="1"/>
        <v>0</v>
      </c>
      <c r="F22" s="40">
        <v>52.86</v>
      </c>
      <c r="G22" s="75">
        <v>0</v>
      </c>
      <c r="H22" s="2">
        <f t="shared" si="0"/>
        <v>0</v>
      </c>
    </row>
    <row r="23" spans="1:8" ht="10.5" thickBot="1">
      <c r="A23" s="37" t="s">
        <v>40</v>
      </c>
      <c r="B23" s="37" t="s">
        <v>55</v>
      </c>
      <c r="C23" s="38">
        <v>81.38</v>
      </c>
      <c r="D23" s="70">
        <v>0</v>
      </c>
      <c r="E23" s="39">
        <f t="shared" si="1"/>
        <v>0</v>
      </c>
      <c r="F23" s="40">
        <v>81.38</v>
      </c>
      <c r="G23" s="75">
        <v>0</v>
      </c>
      <c r="H23" s="19">
        <f t="shared" si="0"/>
        <v>0</v>
      </c>
    </row>
    <row r="24" spans="1:8" s="27" customFormat="1" ht="10.5" thickBot="1">
      <c r="A24" s="100" t="s">
        <v>10</v>
      </c>
      <c r="B24" s="101"/>
      <c r="C24" s="95"/>
      <c r="D24" s="95"/>
      <c r="E24" s="95"/>
      <c r="F24" s="96"/>
      <c r="G24" s="63"/>
      <c r="H24" s="4"/>
    </row>
    <row r="25" spans="1:8" ht="10.5" thickBot="1">
      <c r="A25" s="45" t="s">
        <v>2</v>
      </c>
      <c r="B25" s="46" t="s">
        <v>3</v>
      </c>
      <c r="C25" s="47">
        <v>55.02</v>
      </c>
      <c r="D25" s="71">
        <v>0</v>
      </c>
      <c r="E25" s="43">
        <f>C25*D25</f>
        <v>0</v>
      </c>
      <c r="F25" s="48">
        <v>55.02</v>
      </c>
      <c r="G25" s="78">
        <v>0</v>
      </c>
      <c r="H25" s="2">
        <f>F25*G25</f>
        <v>0</v>
      </c>
    </row>
    <row r="26" spans="1:8" s="27" customFormat="1" ht="10.5" thickBot="1">
      <c r="A26" s="100" t="s">
        <v>26</v>
      </c>
      <c r="B26" s="101"/>
      <c r="C26" s="95"/>
      <c r="D26" s="95"/>
      <c r="E26" s="95"/>
      <c r="F26" s="96"/>
      <c r="G26" s="63"/>
      <c r="H26" s="4"/>
    </row>
    <row r="27" spans="1:8" ht="9.75">
      <c r="A27" s="32" t="s">
        <v>12</v>
      </c>
      <c r="B27" s="33" t="s">
        <v>13</v>
      </c>
      <c r="C27" s="52">
        <v>146.16</v>
      </c>
      <c r="D27" s="82">
        <v>0</v>
      </c>
      <c r="E27" s="1">
        <f>C27*D27</f>
        <v>0</v>
      </c>
      <c r="F27" s="52">
        <v>146.16</v>
      </c>
      <c r="G27" s="75">
        <v>0</v>
      </c>
      <c r="H27" s="2">
        <f>F27*G27</f>
        <v>0</v>
      </c>
    </row>
    <row r="28" spans="1:8" ht="9.75">
      <c r="A28" s="34" t="s">
        <v>93</v>
      </c>
      <c r="B28" s="30" t="s">
        <v>14</v>
      </c>
      <c r="C28" s="52">
        <v>122.31</v>
      </c>
      <c r="D28" s="83">
        <v>0</v>
      </c>
      <c r="E28" s="1">
        <f>C28*D28</f>
        <v>0</v>
      </c>
      <c r="F28" s="52">
        <v>122.31</v>
      </c>
      <c r="G28" s="79">
        <v>0</v>
      </c>
      <c r="H28" s="2">
        <f>F28*G28</f>
        <v>0</v>
      </c>
    </row>
    <row r="29" spans="1:8" ht="9.75">
      <c r="A29" s="30" t="s">
        <v>92</v>
      </c>
      <c r="B29" s="30" t="s">
        <v>15</v>
      </c>
      <c r="C29" s="53">
        <v>29.36</v>
      </c>
      <c r="D29" s="84">
        <v>0</v>
      </c>
      <c r="E29" s="1">
        <f>C29*D29</f>
        <v>0</v>
      </c>
      <c r="F29" s="53">
        <v>29.36</v>
      </c>
      <c r="G29" s="79">
        <v>0</v>
      </c>
      <c r="H29" s="2">
        <f>F29*G29</f>
        <v>0</v>
      </c>
    </row>
    <row r="30" spans="1:8" ht="9.75">
      <c r="A30" s="103" t="s">
        <v>11</v>
      </c>
      <c r="B30" s="104"/>
      <c r="C30" s="97"/>
      <c r="D30" s="97"/>
      <c r="E30" s="98"/>
      <c r="F30" s="99"/>
      <c r="G30" s="64"/>
      <c r="H30" s="6"/>
    </row>
    <row r="31" spans="1:8" ht="9.75">
      <c r="A31" s="35">
        <v>99000</v>
      </c>
      <c r="B31" s="3" t="s">
        <v>6</v>
      </c>
      <c r="C31" s="40">
        <v>11.18</v>
      </c>
      <c r="D31" s="72">
        <f>D31:D760</f>
        <v>0</v>
      </c>
      <c r="E31" s="1">
        <f>C31*D31</f>
        <v>0</v>
      </c>
      <c r="F31" s="40">
        <v>9.3</v>
      </c>
      <c r="G31" s="80">
        <v>0</v>
      </c>
      <c r="H31" s="2">
        <f>F31*G31</f>
        <v>0</v>
      </c>
    </row>
    <row r="32" spans="1:8" ht="9.75">
      <c r="A32" s="41">
        <v>80061</v>
      </c>
      <c r="B32" s="42" t="s">
        <v>89</v>
      </c>
      <c r="C32" s="40">
        <v>16.53</v>
      </c>
      <c r="D32" s="72">
        <v>0</v>
      </c>
      <c r="E32" s="43">
        <f aca="true" t="shared" si="2" ref="E32:E45">C32*D32</f>
        <v>0</v>
      </c>
      <c r="F32" s="40">
        <v>18.22</v>
      </c>
      <c r="G32" s="80">
        <v>0</v>
      </c>
      <c r="H32" s="44">
        <f>F32*G32</f>
        <v>0</v>
      </c>
    </row>
    <row r="33" spans="1:8" ht="9.75">
      <c r="A33" s="35">
        <v>81000</v>
      </c>
      <c r="B33" s="3" t="s">
        <v>70</v>
      </c>
      <c r="C33" s="40">
        <v>4.02</v>
      </c>
      <c r="D33" s="72">
        <v>0</v>
      </c>
      <c r="E33" s="1">
        <f t="shared" si="2"/>
        <v>0</v>
      </c>
      <c r="F33" s="40">
        <v>4.31</v>
      </c>
      <c r="G33" s="80">
        <v>0</v>
      </c>
      <c r="H33" s="2">
        <f>F33*G33</f>
        <v>0</v>
      </c>
    </row>
    <row r="34" spans="1:8" ht="9.75">
      <c r="A34" s="35">
        <v>81001</v>
      </c>
      <c r="B34" s="3" t="s">
        <v>58</v>
      </c>
      <c r="C34" s="40">
        <v>3.92</v>
      </c>
      <c r="D34" s="72">
        <v>0</v>
      </c>
      <c r="E34" s="1">
        <f t="shared" si="2"/>
        <v>0</v>
      </c>
      <c r="F34" s="40">
        <v>4.31</v>
      </c>
      <c r="G34" s="80">
        <v>0</v>
      </c>
      <c r="H34" s="2">
        <f aca="true" t="shared" si="3" ref="H34:H79">F34*G34</f>
        <v>0</v>
      </c>
    </row>
    <row r="35" spans="1:8" ht="9.75">
      <c r="A35" s="35">
        <v>81002</v>
      </c>
      <c r="B35" s="30" t="s">
        <v>59</v>
      </c>
      <c r="C35" s="40">
        <v>3.48</v>
      </c>
      <c r="D35" s="73">
        <v>0</v>
      </c>
      <c r="E35" s="1">
        <f t="shared" si="2"/>
        <v>0</v>
      </c>
      <c r="F35" s="40">
        <v>3.48</v>
      </c>
      <c r="G35" s="81">
        <v>0</v>
      </c>
      <c r="H35" s="2">
        <f t="shared" si="3"/>
        <v>0</v>
      </c>
    </row>
    <row r="36" spans="1:8" ht="9.75">
      <c r="A36" s="35">
        <v>81003</v>
      </c>
      <c r="B36" s="3" t="s">
        <v>60</v>
      </c>
      <c r="C36" s="40">
        <v>2.77</v>
      </c>
      <c r="D36" s="72">
        <v>0</v>
      </c>
      <c r="E36" s="1">
        <f t="shared" si="2"/>
        <v>0</v>
      </c>
      <c r="F36" s="40">
        <v>3.06</v>
      </c>
      <c r="G36" s="80">
        <v>0</v>
      </c>
      <c r="H36" s="2">
        <f t="shared" si="3"/>
        <v>0</v>
      </c>
    </row>
    <row r="37" spans="1:8" ht="9.75">
      <c r="A37" s="35">
        <v>81015</v>
      </c>
      <c r="B37" s="3" t="s">
        <v>16</v>
      </c>
      <c r="C37" s="40">
        <v>3.76</v>
      </c>
      <c r="D37" s="72">
        <v>0</v>
      </c>
      <c r="E37" s="1">
        <f t="shared" si="2"/>
        <v>0</v>
      </c>
      <c r="F37" s="40">
        <v>4.14</v>
      </c>
      <c r="G37" s="80">
        <v>0</v>
      </c>
      <c r="H37" s="2">
        <f t="shared" si="3"/>
        <v>0</v>
      </c>
    </row>
    <row r="38" spans="1:8" ht="9.75">
      <c r="A38" s="35">
        <v>81025</v>
      </c>
      <c r="B38" s="3" t="s">
        <v>4</v>
      </c>
      <c r="C38" s="40">
        <v>8.61</v>
      </c>
      <c r="D38" s="73">
        <v>0</v>
      </c>
      <c r="E38" s="1">
        <f t="shared" si="2"/>
        <v>0</v>
      </c>
      <c r="F38" s="49">
        <v>0</v>
      </c>
      <c r="G38" s="62"/>
      <c r="H38" s="50">
        <f t="shared" si="3"/>
        <v>0</v>
      </c>
    </row>
    <row r="39" spans="1:8" ht="9.75">
      <c r="A39" s="41">
        <v>82465</v>
      </c>
      <c r="B39" s="42" t="s">
        <v>76</v>
      </c>
      <c r="C39" s="90">
        <v>5.37</v>
      </c>
      <c r="D39" s="73">
        <v>0</v>
      </c>
      <c r="E39" s="43">
        <f t="shared" si="2"/>
        <v>0</v>
      </c>
      <c r="F39" s="40">
        <v>5.92</v>
      </c>
      <c r="G39" s="81">
        <v>0</v>
      </c>
      <c r="H39" s="44">
        <f t="shared" si="3"/>
        <v>0</v>
      </c>
    </row>
    <row r="40" spans="1:8" ht="9.75">
      <c r="A40" s="41">
        <v>82947</v>
      </c>
      <c r="B40" s="42" t="s">
        <v>90</v>
      </c>
      <c r="C40" s="40">
        <v>4.85</v>
      </c>
      <c r="D40" s="73">
        <v>0</v>
      </c>
      <c r="E40" s="43">
        <f t="shared" si="2"/>
        <v>0</v>
      </c>
      <c r="F40" s="40">
        <v>5.34</v>
      </c>
      <c r="G40" s="81">
        <v>0</v>
      </c>
      <c r="H40" s="44">
        <f t="shared" si="3"/>
        <v>0</v>
      </c>
    </row>
    <row r="41" spans="1:8" ht="9.75">
      <c r="A41" s="29">
        <v>82948</v>
      </c>
      <c r="B41" s="30" t="s">
        <v>61</v>
      </c>
      <c r="C41" s="40">
        <v>5.04</v>
      </c>
      <c r="D41" s="72">
        <v>0</v>
      </c>
      <c r="E41" s="1">
        <f t="shared" si="2"/>
        <v>0</v>
      </c>
      <c r="F41" s="40">
        <v>4.31</v>
      </c>
      <c r="G41" s="80">
        <v>0</v>
      </c>
      <c r="H41" s="2">
        <f t="shared" si="3"/>
        <v>0</v>
      </c>
    </row>
    <row r="42" spans="1:8" ht="9.75">
      <c r="A42" s="65">
        <v>83020</v>
      </c>
      <c r="B42" s="37" t="s">
        <v>77</v>
      </c>
      <c r="C42" s="90">
        <v>15.89</v>
      </c>
      <c r="D42" s="72">
        <v>0</v>
      </c>
      <c r="E42" s="43">
        <f t="shared" si="2"/>
        <v>0</v>
      </c>
      <c r="F42" s="40">
        <v>17.52</v>
      </c>
      <c r="G42" s="80">
        <v>0</v>
      </c>
      <c r="H42" s="44">
        <f t="shared" si="3"/>
        <v>0</v>
      </c>
    </row>
    <row r="43" spans="1:8" ht="9.75">
      <c r="A43" s="65">
        <v>83655</v>
      </c>
      <c r="B43" s="37" t="s">
        <v>78</v>
      </c>
      <c r="C43" s="90">
        <v>14.95</v>
      </c>
      <c r="D43" s="72">
        <v>0</v>
      </c>
      <c r="E43" s="43">
        <f t="shared" si="2"/>
        <v>0</v>
      </c>
      <c r="F43" s="40">
        <v>16.47</v>
      </c>
      <c r="G43" s="80">
        <v>0</v>
      </c>
      <c r="H43" s="44">
        <f t="shared" si="3"/>
        <v>0</v>
      </c>
    </row>
    <row r="44" spans="1:8" ht="9.75">
      <c r="A44" s="35">
        <v>85013</v>
      </c>
      <c r="B44" s="3" t="s">
        <v>17</v>
      </c>
      <c r="C44" s="40">
        <v>7</v>
      </c>
      <c r="D44" s="72">
        <v>0</v>
      </c>
      <c r="E44" s="1">
        <f t="shared" si="2"/>
        <v>0</v>
      </c>
      <c r="F44" s="40">
        <v>3.23</v>
      </c>
      <c r="G44" s="80">
        <v>0</v>
      </c>
      <c r="H44" s="2">
        <f t="shared" si="3"/>
        <v>0</v>
      </c>
    </row>
    <row r="45" spans="1:8" ht="9.75">
      <c r="A45" s="41">
        <v>85014</v>
      </c>
      <c r="B45" s="42" t="s">
        <v>79</v>
      </c>
      <c r="C45" s="40">
        <v>2.93</v>
      </c>
      <c r="D45" s="72">
        <v>0</v>
      </c>
      <c r="E45" s="43">
        <f t="shared" si="2"/>
        <v>0</v>
      </c>
      <c r="F45" s="40">
        <v>3.23</v>
      </c>
      <c r="G45" s="80">
        <v>0</v>
      </c>
      <c r="H45" s="44">
        <f t="shared" si="3"/>
        <v>0</v>
      </c>
    </row>
    <row r="46" spans="1:8" ht="9.75">
      <c r="A46" s="35">
        <v>85018</v>
      </c>
      <c r="B46" s="3" t="s">
        <v>62</v>
      </c>
      <c r="C46" s="40">
        <v>2.93</v>
      </c>
      <c r="D46" s="73">
        <v>0</v>
      </c>
      <c r="E46" s="1">
        <f aca="true" t="shared" si="4" ref="E46:E79">C46*D46</f>
        <v>0</v>
      </c>
      <c r="F46" s="40">
        <v>3.23</v>
      </c>
      <c r="G46" s="81">
        <v>0</v>
      </c>
      <c r="H46" s="2">
        <f t="shared" si="3"/>
        <v>0</v>
      </c>
    </row>
    <row r="47" spans="1:8" ht="9.75">
      <c r="A47" s="35">
        <v>85025</v>
      </c>
      <c r="B47" s="3" t="s">
        <v>5</v>
      </c>
      <c r="C47" s="40">
        <v>9.29</v>
      </c>
      <c r="D47" s="73">
        <v>0</v>
      </c>
      <c r="E47" s="1">
        <f t="shared" si="4"/>
        <v>0</v>
      </c>
      <c r="F47" s="40">
        <v>10.58</v>
      </c>
      <c r="G47" s="81">
        <v>0</v>
      </c>
      <c r="H47" s="2">
        <f t="shared" si="3"/>
        <v>0</v>
      </c>
    </row>
    <row r="48" spans="1:8" ht="9.75">
      <c r="A48" s="35">
        <v>85027</v>
      </c>
      <c r="B48" s="3" t="s">
        <v>71</v>
      </c>
      <c r="C48" s="40">
        <v>7.98</v>
      </c>
      <c r="D48" s="73">
        <v>0</v>
      </c>
      <c r="E48" s="1">
        <f t="shared" si="4"/>
        <v>0</v>
      </c>
      <c r="F48" s="40">
        <v>8.81</v>
      </c>
      <c r="G48" s="81">
        <v>0</v>
      </c>
      <c r="H48" s="2">
        <f t="shared" si="3"/>
        <v>0</v>
      </c>
    </row>
    <row r="49" spans="1:8" ht="9.75">
      <c r="A49" s="41">
        <v>86580</v>
      </c>
      <c r="B49" s="42" t="s">
        <v>63</v>
      </c>
      <c r="C49" s="40">
        <v>6.46</v>
      </c>
      <c r="D49" s="73">
        <v>0</v>
      </c>
      <c r="E49" s="1">
        <f t="shared" si="4"/>
        <v>0</v>
      </c>
      <c r="F49" s="40">
        <v>6.17</v>
      </c>
      <c r="G49" s="81">
        <v>0</v>
      </c>
      <c r="H49" s="2">
        <f t="shared" si="3"/>
        <v>0</v>
      </c>
    </row>
    <row r="50" spans="1:8" ht="9.75">
      <c r="A50" s="41">
        <v>86592</v>
      </c>
      <c r="B50" s="42" t="s">
        <v>80</v>
      </c>
      <c r="C50" s="40">
        <v>5.27</v>
      </c>
      <c r="D50" s="73">
        <v>0</v>
      </c>
      <c r="E50" s="43">
        <f t="shared" si="4"/>
        <v>0</v>
      </c>
      <c r="F50" s="40">
        <v>5.81</v>
      </c>
      <c r="G50" s="81">
        <v>0</v>
      </c>
      <c r="H50" s="44">
        <f t="shared" si="3"/>
        <v>0</v>
      </c>
    </row>
    <row r="51" spans="1:8" ht="9.75">
      <c r="A51" s="35">
        <v>86695</v>
      </c>
      <c r="B51" s="3" t="s">
        <v>7</v>
      </c>
      <c r="C51" s="40">
        <v>16.28</v>
      </c>
      <c r="D51" s="73">
        <v>0</v>
      </c>
      <c r="E51" s="1">
        <f t="shared" si="4"/>
        <v>0</v>
      </c>
      <c r="F51" s="40">
        <v>17.95</v>
      </c>
      <c r="G51" s="81">
        <v>0</v>
      </c>
      <c r="H51" s="2">
        <f t="shared" si="3"/>
        <v>0</v>
      </c>
    </row>
    <row r="52" spans="1:8" ht="9.75">
      <c r="A52" s="35">
        <v>86696</v>
      </c>
      <c r="B52" s="3" t="s">
        <v>8</v>
      </c>
      <c r="C52" s="40">
        <v>23.9</v>
      </c>
      <c r="D52" s="73">
        <v>0</v>
      </c>
      <c r="E52" s="1">
        <f t="shared" si="4"/>
        <v>0</v>
      </c>
      <c r="F52" s="40">
        <v>26.34</v>
      </c>
      <c r="G52" s="81">
        <v>0</v>
      </c>
      <c r="H52" s="2">
        <f t="shared" si="3"/>
        <v>0</v>
      </c>
    </row>
    <row r="53" spans="1:8" ht="9.75">
      <c r="A53" s="41">
        <v>86689</v>
      </c>
      <c r="B53" s="42" t="s">
        <v>81</v>
      </c>
      <c r="C53" s="40">
        <v>23.9</v>
      </c>
      <c r="D53" s="73">
        <v>0</v>
      </c>
      <c r="E53" s="43">
        <f t="shared" si="4"/>
        <v>0</v>
      </c>
      <c r="F53" s="40">
        <v>26.34</v>
      </c>
      <c r="G53" s="81">
        <v>0</v>
      </c>
      <c r="H53" s="44">
        <f t="shared" si="3"/>
        <v>0</v>
      </c>
    </row>
    <row r="54" spans="1:8" ht="9.75">
      <c r="A54" s="41">
        <v>86701</v>
      </c>
      <c r="B54" s="42" t="s">
        <v>82</v>
      </c>
      <c r="C54" s="40">
        <v>10.97</v>
      </c>
      <c r="D54" s="73">
        <v>0</v>
      </c>
      <c r="E54" s="43">
        <f t="shared" si="4"/>
        <v>0</v>
      </c>
      <c r="F54" s="40">
        <v>12.09</v>
      </c>
      <c r="G54" s="81">
        <v>0</v>
      </c>
      <c r="H54" s="44">
        <f t="shared" si="3"/>
        <v>0</v>
      </c>
    </row>
    <row r="55" spans="1:8" ht="9.75">
      <c r="A55" s="35">
        <v>86703</v>
      </c>
      <c r="B55" s="3" t="s">
        <v>64</v>
      </c>
      <c r="C55" s="40">
        <v>16.92</v>
      </c>
      <c r="D55" s="73">
        <v>0</v>
      </c>
      <c r="E55" s="1">
        <f t="shared" si="4"/>
        <v>0</v>
      </c>
      <c r="F55" s="40">
        <v>18.66</v>
      </c>
      <c r="G55" s="81">
        <v>0</v>
      </c>
      <c r="H55" s="2">
        <f t="shared" si="3"/>
        <v>0</v>
      </c>
    </row>
    <row r="56" spans="1:8" ht="9.75">
      <c r="A56" s="41">
        <v>86762</v>
      </c>
      <c r="B56" s="42" t="s">
        <v>83</v>
      </c>
      <c r="C56" s="40">
        <v>17.77</v>
      </c>
      <c r="D56" s="73">
        <v>0</v>
      </c>
      <c r="E56" s="43">
        <f t="shared" si="4"/>
        <v>0</v>
      </c>
      <c r="F56" s="40">
        <v>19.58</v>
      </c>
      <c r="G56" s="81">
        <v>0</v>
      </c>
      <c r="H56" s="44">
        <f t="shared" si="3"/>
        <v>0</v>
      </c>
    </row>
    <row r="57" spans="1:8" ht="9.75">
      <c r="A57" s="41">
        <v>86803</v>
      </c>
      <c r="B57" s="42" t="s">
        <v>84</v>
      </c>
      <c r="C57" s="40">
        <v>17.61</v>
      </c>
      <c r="D57" s="73">
        <v>0</v>
      </c>
      <c r="E57" s="43">
        <f t="shared" si="4"/>
        <v>0</v>
      </c>
      <c r="F57" s="40">
        <v>19.42</v>
      </c>
      <c r="G57" s="81">
        <v>0</v>
      </c>
      <c r="H57" s="44">
        <f t="shared" si="3"/>
        <v>0</v>
      </c>
    </row>
    <row r="58" spans="1:8" ht="20.25">
      <c r="A58" s="35">
        <v>87070</v>
      </c>
      <c r="B58" s="3" t="s">
        <v>72</v>
      </c>
      <c r="C58" s="40">
        <v>9.97</v>
      </c>
      <c r="D58" s="73">
        <v>0</v>
      </c>
      <c r="E58" s="1">
        <f t="shared" si="4"/>
        <v>0</v>
      </c>
      <c r="F58" s="40">
        <v>11.72</v>
      </c>
      <c r="G58" s="81">
        <v>0</v>
      </c>
      <c r="H58" s="2">
        <f t="shared" si="3"/>
        <v>0</v>
      </c>
    </row>
    <row r="59" spans="1:8" ht="9.75">
      <c r="A59" s="35">
        <v>87086</v>
      </c>
      <c r="B59" s="3" t="s">
        <v>73</v>
      </c>
      <c r="C59" s="40">
        <v>9.96</v>
      </c>
      <c r="D59" s="73">
        <v>0</v>
      </c>
      <c r="E59" s="1">
        <f t="shared" si="4"/>
        <v>0</v>
      </c>
      <c r="F59" s="40">
        <v>10.99</v>
      </c>
      <c r="G59" s="81">
        <v>0</v>
      </c>
      <c r="H59" s="2">
        <f t="shared" si="3"/>
        <v>0</v>
      </c>
    </row>
    <row r="60" spans="1:8" ht="9.75">
      <c r="A60" s="35">
        <v>87088</v>
      </c>
      <c r="B60" s="3" t="s">
        <v>74</v>
      </c>
      <c r="C60" s="40">
        <v>9.99</v>
      </c>
      <c r="D60" s="73">
        <v>0</v>
      </c>
      <c r="E60" s="1">
        <f t="shared" si="4"/>
        <v>0</v>
      </c>
      <c r="F60" s="40">
        <v>11.02</v>
      </c>
      <c r="G60" s="81">
        <v>0</v>
      </c>
      <c r="H60" s="2">
        <f t="shared" si="3"/>
        <v>0</v>
      </c>
    </row>
    <row r="61" spans="1:8" ht="20.25">
      <c r="A61" s="35">
        <v>87102</v>
      </c>
      <c r="B61" s="3" t="s">
        <v>75</v>
      </c>
      <c r="C61" s="40">
        <v>10.38</v>
      </c>
      <c r="D61" s="73">
        <v>0</v>
      </c>
      <c r="E61" s="1">
        <f t="shared" si="4"/>
        <v>0</v>
      </c>
      <c r="F61" s="40">
        <v>11.43</v>
      </c>
      <c r="G61" s="81">
        <v>0</v>
      </c>
      <c r="H61" s="2">
        <f t="shared" si="3"/>
        <v>0</v>
      </c>
    </row>
    <row r="62" spans="1:8" ht="9.75">
      <c r="A62" s="35">
        <v>87110</v>
      </c>
      <c r="B62" s="3" t="s">
        <v>18</v>
      </c>
      <c r="C62" s="40">
        <v>24.19</v>
      </c>
      <c r="D62" s="73">
        <v>0</v>
      </c>
      <c r="E62" s="1">
        <f t="shared" si="4"/>
        <v>0</v>
      </c>
      <c r="F62" s="40">
        <v>26.66</v>
      </c>
      <c r="G62" s="81">
        <v>0</v>
      </c>
      <c r="H62" s="2">
        <f t="shared" si="3"/>
        <v>0</v>
      </c>
    </row>
    <row r="63" spans="1:8" ht="9.75">
      <c r="A63" s="35">
        <v>87184</v>
      </c>
      <c r="B63" s="3" t="s">
        <v>91</v>
      </c>
      <c r="C63" s="40">
        <v>8.51</v>
      </c>
      <c r="D63" s="73">
        <v>0</v>
      </c>
      <c r="E63" s="1">
        <f t="shared" si="4"/>
        <v>0</v>
      </c>
      <c r="F63" s="40">
        <v>9.39</v>
      </c>
      <c r="G63" s="81">
        <v>0</v>
      </c>
      <c r="H63" s="2">
        <f t="shared" si="3"/>
        <v>0</v>
      </c>
    </row>
    <row r="64" spans="1:8" ht="9.75">
      <c r="A64" s="29">
        <v>87205</v>
      </c>
      <c r="B64" s="3" t="s">
        <v>19</v>
      </c>
      <c r="C64" s="40">
        <v>5.27</v>
      </c>
      <c r="D64" s="73">
        <v>0</v>
      </c>
      <c r="E64" s="1">
        <f t="shared" si="4"/>
        <v>0</v>
      </c>
      <c r="F64" s="40">
        <v>5.81</v>
      </c>
      <c r="G64" s="81">
        <v>0</v>
      </c>
      <c r="H64" s="2">
        <f t="shared" si="3"/>
        <v>0</v>
      </c>
    </row>
    <row r="65" spans="1:8" ht="9.75">
      <c r="A65" s="35">
        <v>87210</v>
      </c>
      <c r="B65" s="3" t="s">
        <v>65</v>
      </c>
      <c r="C65" s="40">
        <v>5.82</v>
      </c>
      <c r="D65" s="73">
        <v>0</v>
      </c>
      <c r="E65" s="1">
        <f t="shared" si="4"/>
        <v>0</v>
      </c>
      <c r="F65" s="40">
        <v>5.81</v>
      </c>
      <c r="G65" s="81">
        <v>0</v>
      </c>
      <c r="H65" s="2">
        <f t="shared" si="3"/>
        <v>0</v>
      </c>
    </row>
    <row r="66" spans="1:8" ht="20.25">
      <c r="A66" s="35">
        <v>87220</v>
      </c>
      <c r="B66" s="3" t="s">
        <v>66</v>
      </c>
      <c r="C66" s="40">
        <v>5.27</v>
      </c>
      <c r="D66" s="74">
        <v>0</v>
      </c>
      <c r="E66" s="1">
        <f t="shared" si="4"/>
        <v>0</v>
      </c>
      <c r="F66" s="40">
        <v>5.81</v>
      </c>
      <c r="G66" s="81">
        <v>0</v>
      </c>
      <c r="H66" s="2">
        <f t="shared" si="3"/>
        <v>0</v>
      </c>
    </row>
    <row r="67" spans="1:8" ht="9.75">
      <c r="A67" s="41">
        <v>87252</v>
      </c>
      <c r="B67" s="42" t="s">
        <v>85</v>
      </c>
      <c r="C67" s="40">
        <v>32.18</v>
      </c>
      <c r="D67" s="74">
        <v>0</v>
      </c>
      <c r="E67" s="43">
        <f t="shared" si="4"/>
        <v>0</v>
      </c>
      <c r="F67" s="40">
        <v>35.48</v>
      </c>
      <c r="G67" s="81">
        <v>0</v>
      </c>
      <c r="H67" s="44">
        <f t="shared" si="3"/>
        <v>0</v>
      </c>
    </row>
    <row r="68" spans="1:8" ht="9.75">
      <c r="A68" s="41">
        <v>87340</v>
      </c>
      <c r="B68" s="42" t="s">
        <v>86</v>
      </c>
      <c r="C68" s="40">
        <v>12.75</v>
      </c>
      <c r="D68" s="74">
        <v>0</v>
      </c>
      <c r="E68" s="43">
        <f t="shared" si="4"/>
        <v>0</v>
      </c>
      <c r="F68" s="40">
        <v>14.06</v>
      </c>
      <c r="G68" s="81">
        <v>0</v>
      </c>
      <c r="H68" s="44">
        <f t="shared" si="3"/>
        <v>0</v>
      </c>
    </row>
    <row r="69" spans="1:8" ht="9.75">
      <c r="A69" s="41">
        <v>87389</v>
      </c>
      <c r="B69" s="42" t="s">
        <v>94</v>
      </c>
      <c r="C69" s="40">
        <v>29.73</v>
      </c>
      <c r="D69" s="74">
        <v>0</v>
      </c>
      <c r="E69" s="43">
        <f t="shared" si="4"/>
        <v>0</v>
      </c>
      <c r="F69" s="40">
        <v>32.77</v>
      </c>
      <c r="G69" s="81">
        <v>0</v>
      </c>
      <c r="H69" s="44">
        <f t="shared" si="3"/>
        <v>0</v>
      </c>
    </row>
    <row r="70" spans="1:8" ht="9.75">
      <c r="A70" s="35">
        <v>87480</v>
      </c>
      <c r="B70" s="3" t="s">
        <v>20</v>
      </c>
      <c r="C70" s="40">
        <v>24.76</v>
      </c>
      <c r="D70" s="73">
        <v>0</v>
      </c>
      <c r="E70" s="1">
        <f t="shared" si="4"/>
        <v>0</v>
      </c>
      <c r="F70" s="40">
        <v>27.29</v>
      </c>
      <c r="G70" s="81">
        <v>0</v>
      </c>
      <c r="H70" s="2">
        <f t="shared" si="3"/>
        <v>0</v>
      </c>
    </row>
    <row r="71" spans="1:8" ht="9.75">
      <c r="A71" s="41">
        <v>87491</v>
      </c>
      <c r="B71" s="42" t="s">
        <v>87</v>
      </c>
      <c r="C71" s="40">
        <v>43.33</v>
      </c>
      <c r="D71" s="73">
        <v>0</v>
      </c>
      <c r="E71" s="43">
        <f t="shared" si="4"/>
        <v>0</v>
      </c>
      <c r="F71" s="40">
        <v>47.76</v>
      </c>
      <c r="G71" s="81">
        <v>0</v>
      </c>
      <c r="H71" s="44">
        <f t="shared" si="3"/>
        <v>0</v>
      </c>
    </row>
    <row r="72" spans="1:8" ht="9.75">
      <c r="A72" s="35">
        <v>87510</v>
      </c>
      <c r="B72" s="3" t="s">
        <v>21</v>
      </c>
      <c r="C72" s="40">
        <v>24.76</v>
      </c>
      <c r="D72" s="73">
        <v>0</v>
      </c>
      <c r="E72" s="1">
        <f t="shared" si="4"/>
        <v>0</v>
      </c>
      <c r="F72" s="40">
        <v>27.29</v>
      </c>
      <c r="G72" s="81">
        <v>0</v>
      </c>
      <c r="H72" s="2">
        <f t="shared" si="3"/>
        <v>0</v>
      </c>
    </row>
    <row r="73" spans="1:8" ht="9.75">
      <c r="A73" s="41">
        <v>87591</v>
      </c>
      <c r="B73" s="42" t="s">
        <v>88</v>
      </c>
      <c r="C73" s="40">
        <v>47.76</v>
      </c>
      <c r="D73" s="73">
        <v>0</v>
      </c>
      <c r="E73" s="43">
        <f t="shared" si="4"/>
        <v>0</v>
      </c>
      <c r="F73" s="40">
        <v>47.76</v>
      </c>
      <c r="G73" s="81">
        <v>0</v>
      </c>
      <c r="H73" s="44">
        <f t="shared" si="3"/>
        <v>0</v>
      </c>
    </row>
    <row r="74" spans="1:8" ht="9.75">
      <c r="A74" s="41">
        <v>87623</v>
      </c>
      <c r="B74" s="85" t="s">
        <v>95</v>
      </c>
      <c r="C74" s="86">
        <v>43.33</v>
      </c>
      <c r="D74" s="73">
        <v>0</v>
      </c>
      <c r="E74" s="43">
        <f t="shared" si="4"/>
        <v>0</v>
      </c>
      <c r="F74" s="86">
        <v>47.87</v>
      </c>
      <c r="G74" s="81">
        <v>0</v>
      </c>
      <c r="H74" s="44">
        <f t="shared" si="3"/>
        <v>0</v>
      </c>
    </row>
    <row r="75" spans="1:8" ht="9.75">
      <c r="A75" s="41">
        <v>87624</v>
      </c>
      <c r="B75" s="85" t="s">
        <v>96</v>
      </c>
      <c r="C75" s="86">
        <v>43.33</v>
      </c>
      <c r="D75" s="73">
        <v>0</v>
      </c>
      <c r="E75" s="43">
        <f t="shared" si="4"/>
        <v>0</v>
      </c>
      <c r="F75" s="86">
        <v>47.87</v>
      </c>
      <c r="G75" s="81">
        <v>0</v>
      </c>
      <c r="H75" s="44">
        <f t="shared" si="3"/>
        <v>0</v>
      </c>
    </row>
    <row r="76" spans="1:8" ht="9.75">
      <c r="A76" s="41">
        <v>87625</v>
      </c>
      <c r="B76" s="85" t="s">
        <v>97</v>
      </c>
      <c r="C76" s="86">
        <v>43.33</v>
      </c>
      <c r="D76" s="73">
        <v>0</v>
      </c>
      <c r="E76" s="43">
        <f t="shared" si="4"/>
        <v>0</v>
      </c>
      <c r="F76" s="86">
        <v>47.87</v>
      </c>
      <c r="G76" s="81">
        <v>0</v>
      </c>
      <c r="H76" s="44">
        <f t="shared" si="3"/>
        <v>0</v>
      </c>
    </row>
    <row r="77" spans="1:8" ht="9.75">
      <c r="A77" s="35">
        <v>87660</v>
      </c>
      <c r="B77" s="3" t="s">
        <v>22</v>
      </c>
      <c r="C77" s="40">
        <v>24.76</v>
      </c>
      <c r="D77" s="73">
        <v>0</v>
      </c>
      <c r="E77" s="1">
        <f t="shared" si="4"/>
        <v>0</v>
      </c>
      <c r="F77" s="40">
        <v>27.29</v>
      </c>
      <c r="G77" s="81">
        <v>0</v>
      </c>
      <c r="H77" s="2">
        <f t="shared" si="3"/>
        <v>0</v>
      </c>
    </row>
    <row r="78" spans="1:8" ht="9.75">
      <c r="A78" s="35">
        <v>87800</v>
      </c>
      <c r="B78" s="3" t="s">
        <v>23</v>
      </c>
      <c r="C78" s="40">
        <v>49.53</v>
      </c>
      <c r="D78" s="73">
        <v>0</v>
      </c>
      <c r="E78" s="1">
        <f t="shared" si="4"/>
        <v>0</v>
      </c>
      <c r="F78" s="40">
        <v>54.59</v>
      </c>
      <c r="G78" s="81">
        <v>0</v>
      </c>
      <c r="H78" s="2">
        <f t="shared" si="3"/>
        <v>0</v>
      </c>
    </row>
    <row r="79" spans="1:8" ht="9.75">
      <c r="A79" s="35">
        <v>87810</v>
      </c>
      <c r="B79" s="3" t="s">
        <v>24</v>
      </c>
      <c r="C79" s="40">
        <v>35.29</v>
      </c>
      <c r="D79" s="73">
        <v>0</v>
      </c>
      <c r="E79" s="1">
        <f t="shared" si="4"/>
        <v>0</v>
      </c>
      <c r="F79" s="40">
        <v>16.32</v>
      </c>
      <c r="G79" s="81">
        <v>0</v>
      </c>
      <c r="H79" s="2">
        <f t="shared" si="3"/>
        <v>0</v>
      </c>
    </row>
    <row r="80" spans="1:8" ht="9.75">
      <c r="A80" s="35">
        <v>87850</v>
      </c>
      <c r="B80" s="3" t="s">
        <v>25</v>
      </c>
      <c r="C80" s="40">
        <v>24.56</v>
      </c>
      <c r="D80" s="73">
        <v>0</v>
      </c>
      <c r="E80" s="1">
        <f>C80*D80</f>
        <v>0</v>
      </c>
      <c r="F80" s="40">
        <v>16.32</v>
      </c>
      <c r="G80" s="81">
        <v>0</v>
      </c>
      <c r="H80" s="2">
        <v>0</v>
      </c>
    </row>
    <row r="81" spans="1:8" ht="9.75">
      <c r="A81" s="41">
        <v>88142</v>
      </c>
      <c r="B81" s="42" t="s">
        <v>67</v>
      </c>
      <c r="C81" s="40">
        <v>25.01</v>
      </c>
      <c r="D81" s="73">
        <v>0</v>
      </c>
      <c r="E81" s="1">
        <f>C81*D81</f>
        <v>0</v>
      </c>
      <c r="F81" s="40">
        <v>27.57</v>
      </c>
      <c r="G81" s="81">
        <v>0</v>
      </c>
      <c r="H81" s="2">
        <f>F81*G81</f>
        <v>0</v>
      </c>
    </row>
    <row r="82" spans="1:8" ht="9.75">
      <c r="A82" s="41">
        <v>88150</v>
      </c>
      <c r="B82" s="42" t="s">
        <v>68</v>
      </c>
      <c r="C82" s="40">
        <v>14.65</v>
      </c>
      <c r="D82" s="73">
        <v>0</v>
      </c>
      <c r="E82" s="1">
        <f>C82*D82</f>
        <v>0</v>
      </c>
      <c r="F82" s="40">
        <v>14.38</v>
      </c>
      <c r="G82" s="81">
        <v>0</v>
      </c>
      <c r="H82" s="2">
        <f>F82*G82</f>
        <v>0</v>
      </c>
    </row>
    <row r="83" spans="1:8" ht="9.75">
      <c r="A83" s="41">
        <v>88164</v>
      </c>
      <c r="B83" s="42" t="s">
        <v>69</v>
      </c>
      <c r="C83" s="40">
        <v>14.65</v>
      </c>
      <c r="D83" s="73">
        <v>0</v>
      </c>
      <c r="E83" s="1">
        <f>C83*D83</f>
        <v>0</v>
      </c>
      <c r="F83" s="40">
        <v>14.38</v>
      </c>
      <c r="G83" s="81">
        <v>0</v>
      </c>
      <c r="H83" s="2">
        <f>F83*G83</f>
        <v>0</v>
      </c>
    </row>
    <row r="84" spans="1:8" ht="20.25">
      <c r="A84" s="87">
        <v>88175</v>
      </c>
      <c r="B84" s="42" t="s">
        <v>98</v>
      </c>
      <c r="C84" s="40">
        <v>32.71</v>
      </c>
      <c r="D84" s="73">
        <v>0</v>
      </c>
      <c r="E84" s="1">
        <f>C84*D84</f>
        <v>0</v>
      </c>
      <c r="F84" s="40">
        <v>36.05</v>
      </c>
      <c r="G84" s="81">
        <v>0</v>
      </c>
      <c r="H84" s="2">
        <f>F84*G84</f>
        <v>0</v>
      </c>
    </row>
    <row r="85" spans="1:8" ht="10.5" thickBot="1">
      <c r="A85" s="7"/>
      <c r="B85" s="8"/>
      <c r="C85" s="9"/>
      <c r="D85" s="55"/>
      <c r="E85" s="9"/>
      <c r="F85" s="9"/>
      <c r="G85" s="55"/>
      <c r="H85" s="10"/>
    </row>
    <row r="86" spans="1:8" ht="12.75" thickBot="1" thickTop="1">
      <c r="A86" s="11"/>
      <c r="B86" s="12"/>
      <c r="C86" s="5"/>
      <c r="D86" s="56" t="s">
        <v>27</v>
      </c>
      <c r="E86" s="13">
        <f>SUM(E4:E84)</f>
        <v>0</v>
      </c>
      <c r="F86" s="5"/>
      <c r="G86" s="56" t="s">
        <v>28</v>
      </c>
      <c r="H86" s="13">
        <f>SUM(H4:H84)</f>
        <v>0</v>
      </c>
    </row>
    <row r="87" spans="1:8" ht="11.25" thickBot="1" thickTop="1">
      <c r="A87" s="14"/>
      <c r="B87" s="15"/>
      <c r="C87" s="16"/>
      <c r="D87" s="57"/>
      <c r="E87" s="16"/>
      <c r="F87" s="16"/>
      <c r="G87" s="57"/>
      <c r="H87" s="17"/>
    </row>
    <row r="89" ht="9.75">
      <c r="F89" s="51"/>
    </row>
  </sheetData>
  <sheetProtection/>
  <autoFilter ref="A2:H84"/>
  <mergeCells count="9">
    <mergeCell ref="A1:B1"/>
    <mergeCell ref="C3:F3"/>
    <mergeCell ref="C24:F24"/>
    <mergeCell ref="C26:F26"/>
    <mergeCell ref="C30:F30"/>
    <mergeCell ref="A24:B24"/>
    <mergeCell ref="A3:B3"/>
    <mergeCell ref="A30:B30"/>
    <mergeCell ref="A26:B26"/>
  </mergeCells>
  <printOptions horizontalCentered="1"/>
  <pageMargins left="0.7" right="0.7" top="0.75" bottom="0.75" header="0.3" footer="0.3"/>
  <pageSetup fitToWidth="0" fitToHeight="1"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Aalbers</dc:creator>
  <cp:keywords/>
  <dc:description/>
  <cp:lastModifiedBy>Zambrano,MaryKathryn (HHSC/DSHS)</cp:lastModifiedBy>
  <cp:lastPrinted>2014-01-27T17:19:51Z</cp:lastPrinted>
  <dcterms:created xsi:type="dcterms:W3CDTF">2008-03-09T23:29:15Z</dcterms:created>
  <dcterms:modified xsi:type="dcterms:W3CDTF">2018-09-12T18:32:17Z</dcterms:modified>
  <cp:category/>
  <cp:version/>
  <cp:contentType/>
  <cp:contentStatus/>
</cp:coreProperties>
</file>