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uffer01\Desktop\Files for Tickets DESKTOP\"/>
    </mc:Choice>
  </mc:AlternateContent>
  <xr:revisionPtr revIDLastSave="0" documentId="13_ncr:1_{74B50DF4-C5B6-4EC3-8BF7-4AD6591182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_Loss_Due_to_POA_Quality" sheetId="3" r:id="rId1"/>
    <sheet name="Summary_of_At_Risk_Admissions" sheetId="4" r:id="rId2"/>
    <sheet name="PPC_Rates_by_Program" sheetId="5" r:id="rId3"/>
    <sheet name="PPC_by_Demographic_Groups" sheetId="6" r:id="rId4"/>
    <sheet name="PPC_by_Medicaid_Care_Category" sheetId="12" r:id="rId5"/>
    <sheet name="PPC_Summary_by_Groups" sheetId="7" r:id="rId6"/>
    <sheet name="Top_25_PPC_by_Counts" sheetId="8" r:id="rId7"/>
    <sheet name="Top_25_PPC_by_Weights" sheetId="9" r:id="rId8"/>
    <sheet name="Top_25_DRG_by_PPC_Counts" sheetId="10" r:id="rId9"/>
    <sheet name="Top_25_DRG_by_PPC_Weights" sheetId="11" r:id="rId10"/>
  </sheets>
  <definedNames>
    <definedName name="All_Admissions">#REF!</definedName>
    <definedName name="Data_Loss_Due_to_POA_Quality">Data_Loss_Due_to_POA_Quality!$A$3:$G$10</definedName>
    <definedName name="Data_Loss_Summary">#REF!</definedName>
    <definedName name="PPC_by_Demographic_Groups">PPC_by_Demographic_Groups!$A$3:$L$18</definedName>
    <definedName name="PPC_Rates_by_Program">PPC_Rates_by_Program!$A$3:$K$10</definedName>
    <definedName name="PPC_Summary_by_Groups">PPC_Summary_by_Groups!$A$3:$G$12</definedName>
    <definedName name="Summary_of_At_Risk_Admissions">Summary_of_At_Risk_Admissions!$A$3:$J$31</definedName>
    <definedName name="Top_25_DRG_by_PPC_Counts">Top_25_DRG_by_PPC_Counts!$A$3:$F$28</definedName>
    <definedName name="Top_25_DRG_by_PPC_Weights">Top_25_DRG_by_PPC_Weights!$A$3:$F$28</definedName>
    <definedName name="Top_25_PPC_by_Counts">Top_25_PPC_by_Counts!$A$3:$G$28</definedName>
    <definedName name="Top_25_PPC_by_Weights">Top_25_PPC_by_Weights!$A$3:$G$28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J27" i="4"/>
  <c r="D27" i="4"/>
  <c r="K18" i="4"/>
  <c r="H22" i="4"/>
  <c r="E22" i="4"/>
  <c r="E31" i="4" s="1"/>
  <c r="F22" i="4"/>
  <c r="F31" i="4" s="1"/>
  <c r="G22" i="4"/>
  <c r="I22" i="4"/>
  <c r="I31" i="4" s="1"/>
  <c r="J22" i="4"/>
  <c r="J31" i="4" s="1"/>
  <c r="D22" i="4"/>
  <c r="K19" i="4"/>
  <c r="K20" i="4"/>
  <c r="K21" i="4"/>
  <c r="K23" i="4"/>
  <c r="K24" i="4"/>
  <c r="K25" i="4"/>
  <c r="K26" i="4"/>
  <c r="K28" i="4"/>
  <c r="K29" i="4"/>
  <c r="K30" i="4"/>
  <c r="K15" i="4"/>
  <c r="K16" i="4"/>
  <c r="K14" i="4"/>
  <c r="K10" i="4"/>
  <c r="K11" i="4"/>
  <c r="K12" i="4"/>
  <c r="K9" i="4"/>
  <c r="E13" i="4"/>
  <c r="F13" i="4"/>
  <c r="G13" i="4"/>
  <c r="H13" i="4"/>
  <c r="I13" i="4"/>
  <c r="J13" i="4"/>
  <c r="J17" i="4" s="1"/>
  <c r="D13" i="4"/>
  <c r="K5" i="4"/>
  <c r="K6" i="4"/>
  <c r="K7" i="4"/>
  <c r="K4" i="4"/>
  <c r="E8" i="4"/>
  <c r="F8" i="4"/>
  <c r="F17" i="4" s="1"/>
  <c r="G8" i="4"/>
  <c r="G17" i="4" s="1"/>
  <c r="H8" i="4"/>
  <c r="I8" i="4"/>
  <c r="J8" i="4"/>
  <c r="D8" i="4"/>
  <c r="D31" i="4" l="1"/>
  <c r="G31" i="4"/>
  <c r="K27" i="4"/>
  <c r="K22" i="4"/>
  <c r="H31" i="4"/>
  <c r="K31" i="4" s="1"/>
  <c r="D17" i="4"/>
  <c r="K13" i="4"/>
  <c r="I17" i="4"/>
  <c r="H17" i="4"/>
  <c r="K8" i="4"/>
  <c r="E17" i="4"/>
  <c r="K17" i="4" l="1"/>
</calcChain>
</file>

<file path=xl/sharedStrings.xml><?xml version="1.0" encoding="utf-8"?>
<sst xmlns="http://schemas.openxmlformats.org/spreadsheetml/2006/main" count="301" uniqueCount="170">
  <si>
    <t>CHIP</t>
  </si>
  <si>
    <t>FFS</t>
  </si>
  <si>
    <t>STAR</t>
  </si>
  <si>
    <t>Adult</t>
  </si>
  <si>
    <t>Pediatric</t>
  </si>
  <si>
    <t>Total</t>
  </si>
  <si>
    <t>program</t>
  </si>
  <si>
    <t>STAR Health</t>
  </si>
  <si>
    <t>STAR+PLUS</t>
  </si>
  <si>
    <t>Admissions with One or More PPCs</t>
  </si>
  <si>
    <t>Total Actual PPC Counts</t>
  </si>
  <si>
    <t>Expected PPC Counts</t>
  </si>
  <si>
    <t>Members with One or More PPCs</t>
  </si>
  <si>
    <t>Total PPC Expenditures</t>
  </si>
  <si>
    <t>Medicaid+CHIP</t>
  </si>
  <si>
    <t>ByField</t>
  </si>
  <si>
    <t>Value</t>
  </si>
  <si>
    <t>Male</t>
  </si>
  <si>
    <t>Female</t>
  </si>
  <si>
    <t>Unknown</t>
  </si>
  <si>
    <t>Race</t>
  </si>
  <si>
    <t>White NH</t>
  </si>
  <si>
    <t>Black NH</t>
  </si>
  <si>
    <t>Hispanic</t>
  </si>
  <si>
    <t>American Indian</t>
  </si>
  <si>
    <t>Asian</t>
  </si>
  <si>
    <t>Other</t>
  </si>
  <si>
    <t>0-17 years</t>
  </si>
  <si>
    <t>18-24 years</t>
  </si>
  <si>
    <t>25-44 years</t>
  </si>
  <si>
    <t>45-54 years</t>
  </si>
  <si>
    <t>55-64 years</t>
  </si>
  <si>
    <t>65+ years</t>
  </si>
  <si>
    <t>1 Extreme Complications</t>
  </si>
  <si>
    <t>2 Cardiovascular-Respiratory Complications</t>
  </si>
  <si>
    <t>3 Gastrointestinal Complications</t>
  </si>
  <si>
    <t>4 Perioperative Complications</t>
  </si>
  <si>
    <t>5 Infectious Complications</t>
  </si>
  <si>
    <t>6 Malfunctions, Reactions, etc.</t>
  </si>
  <si>
    <t>7 Obstetrical Complications</t>
  </si>
  <si>
    <t>8 Other Medical and Surgical Complications</t>
  </si>
  <si>
    <t>Base Admission APR DRG</t>
  </si>
  <si>
    <t>Total PPC Counts</t>
  </si>
  <si>
    <t>Number of Admissions</t>
  </si>
  <si>
    <t>Expenditure in Millions</t>
  </si>
  <si>
    <t>Total Data Loss Due to Failing POA Quality Checks</t>
  </si>
  <si>
    <t>Data Loss Due to Failing POA Quality Check #4</t>
  </si>
  <si>
    <t>Data Loss Due to Failing POA Quality Check #6</t>
  </si>
  <si>
    <t>Data Loss Due to Failing POA Quality Check #7</t>
  </si>
  <si>
    <t>Data Loss Due to Failing POA Quality Check #8</t>
  </si>
  <si>
    <t>Data Loss Due to Failing at Least 2 Grey Zones</t>
  </si>
  <si>
    <t>POA Qualty Check #4</t>
  </si>
  <si>
    <r>
      <rPr>
        <u/>
        <sz val="12"/>
        <color theme="1"/>
        <rFont val="Times New Roman"/>
        <family val="1"/>
      </rPr>
      <t>% Not POA for secondary diagnosis on the Pre-Existing List</t>
    </r>
    <r>
      <rPr>
        <sz val="12"/>
        <color theme="1"/>
        <rFont val="Times New Roman"/>
        <family val="1"/>
      </rPr>
      <t xml:space="preserve"> – This criterion identifies hospitals with a high not POA rate for pre-existing secondary diagnosis codes.</t>
    </r>
  </si>
  <si>
    <t>Red Zone: % Not POA on Pre-Exist ≥ 7.5%</t>
  </si>
  <si>
    <t>Grey Zone: 5% ≤ % Not POA on Pre-Exist &lt; 7.5%</t>
  </si>
  <si>
    <t>POA Qualty Check #6</t>
  </si>
  <si>
    <t>Red Zone: % POA ≥ 96%</t>
  </si>
  <si>
    <t>Grey Zone: 93% ≤ % POA &lt; 96%</t>
  </si>
  <si>
    <t>POA Qualty Check #7</t>
  </si>
  <si>
    <t>Red Zone: % POA ≤ 70%</t>
  </si>
  <si>
    <t>Grey Zone: 70% &lt; % POA ≤ 77%</t>
  </si>
  <si>
    <t>POA Qualty Check #8</t>
  </si>
  <si>
    <r>
      <rPr>
        <sz val="7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% POA for secondary diagnosis on the List 1 for elective surgical cases</t>
    </r>
    <r>
      <rPr>
        <sz val="12"/>
        <color theme="1"/>
        <rFont val="Times New Roman"/>
        <family val="1"/>
      </rPr>
      <t xml:space="preserve"> – This criterion identifies hospitals with a high present on admission percentage rate for these secondary diagnosis codes on elective surgical DRG cases.</t>
    </r>
  </si>
  <si>
    <t>Red Zone: % POA ≥ 40%</t>
  </si>
  <si>
    <t>Grey Zone: 30% ≤ % POA &lt; 40%</t>
  </si>
  <si>
    <t>Hospitals did not pass two or more "grey zones" above are also considered hospitals with poor POA data quality.</t>
  </si>
  <si>
    <t>Sex</t>
  </si>
  <si>
    <t>Age</t>
  </si>
  <si>
    <t>PPC Groups</t>
  </si>
  <si>
    <t>PPC Counts</t>
  </si>
  <si>
    <t>% Total Counts</t>
  </si>
  <si>
    <t>PPC Weights</t>
  </si>
  <si>
    <t>% PPC Weights</t>
  </si>
  <si>
    <t>Obstetric</t>
  </si>
  <si>
    <t>Newborn</t>
  </si>
  <si>
    <t>Pediatric-Respiratory</t>
  </si>
  <si>
    <t>Pediatric-Other Medical</t>
  </si>
  <si>
    <t>Pediatric-Other Surgical</t>
  </si>
  <si>
    <t>Pediatric-MH/SA</t>
  </si>
  <si>
    <t>Adult-Circulatory</t>
  </si>
  <si>
    <t>Adult-Other Medical</t>
  </si>
  <si>
    <t>Adult-Other Surgical</t>
  </si>
  <si>
    <t>Adult-MH/SA</t>
  </si>
  <si>
    <t>Subtotal</t>
  </si>
  <si>
    <t>Ungroupable</t>
  </si>
  <si>
    <t>Obstetrics</t>
  </si>
  <si>
    <t>Medicaid</t>
  </si>
  <si>
    <t>Total Admissions at Risk for Any PPC</t>
  </si>
  <si>
    <t>Actual PPC Weights</t>
  </si>
  <si>
    <t>Expected PPC Weights</t>
  </si>
  <si>
    <t>Actual to Expected Ratio for PPC Weights</t>
  </si>
  <si>
    <t>Actual PPC Weights per Admission</t>
  </si>
  <si>
    <t>PPC Expenditures</t>
  </si>
  <si>
    <t>% PPC Expenditures</t>
  </si>
  <si>
    <t>Total PPC Weights</t>
  </si>
  <si>
    <t>PPC Counts per Admission</t>
  </si>
  <si>
    <t>PPC Category</t>
  </si>
  <si>
    <t>STAR Kids</t>
  </si>
  <si>
    <r>
      <rPr>
        <u/>
        <sz val="12"/>
        <color theme="1"/>
        <rFont val="Times New Roman"/>
        <family val="1"/>
      </rPr>
      <t>Low % POA</t>
    </r>
    <r>
      <rPr>
        <sz val="12"/>
        <color theme="1"/>
        <rFont val="Times New Roman"/>
        <family val="1"/>
      </rPr>
      <t xml:space="preserve"> – This criterion identifies hospitals with a low percent present on admission rate for secondary diagnosis codes (excluding exempt, pre-existing, and OB(A33 and PXXX) codes).</t>
    </r>
  </si>
  <si>
    <r>
      <rPr>
        <u/>
        <sz val="12"/>
        <color theme="1"/>
        <rFont val="Times New Roman"/>
        <family val="1"/>
      </rPr>
      <t>High % POA</t>
    </r>
    <r>
      <rPr>
        <sz val="12"/>
        <color theme="1"/>
        <rFont val="Times New Roman"/>
        <family val="1"/>
      </rPr>
      <t xml:space="preserve"> – This criterion identifies hospitals with an extremely high percent present on admission rate for secondary diagnosis codes (excluding exempt, pre-existing, and OB(A33 and PXXX) codes).</t>
    </r>
  </si>
  <si>
    <t>The current PPC protocol implements the following 4 POA quality check points . Hospitals failing in "Red Zone" on any one of the following are considered hospitals with poor data quality.</t>
  </si>
  <si>
    <t>Program</t>
  </si>
  <si>
    <t xml:space="preserve">24 Renal Failure without Dialysis                                                                                       </t>
  </si>
  <si>
    <t xml:space="preserve">59 Medical &amp; Anesthesia Obstetric Complications                                                                         </t>
  </si>
  <si>
    <t xml:space="preserve">09 Shock                                                                                                                </t>
  </si>
  <si>
    <t xml:space="preserve">35 Septicemia &amp; Severe Infections                                                                                       </t>
  </si>
  <si>
    <t xml:space="preserve">03 Acute Pulmonary Edema and Respiratory Failure without Ventilation                                                    </t>
  </si>
  <si>
    <t xml:space="preserve">14 Ventricular Fibrillation/Cardiac Arrest                                                                              </t>
  </si>
  <si>
    <t xml:space="preserve">65 Urinary Tract Infection                                                                                              </t>
  </si>
  <si>
    <t xml:space="preserve">04 Acute Pulmonary Edema and Respiratory Failure with Ventilation                                                       </t>
  </si>
  <si>
    <t xml:space="preserve">05 Pneumonia &amp; Other Lung Infections                                                                                    </t>
  </si>
  <si>
    <t xml:space="preserve">20 Other Gastrointestinal Complications without Transfusion or Significant Bleeding                                     </t>
  </si>
  <si>
    <t xml:space="preserve">61 Other Complications of Obstetrical Surgical &amp; Perineal Wounds                                                        </t>
  </si>
  <si>
    <t xml:space="preserve">40 Peri-Operative Hemorrhage &amp; Hematoma without Hemorrhage Control Procedure or I&amp;D Procedure                           </t>
  </si>
  <si>
    <t xml:space="preserve">11 Acute Myocardial Infarction                                                                                          </t>
  </si>
  <si>
    <t xml:space="preserve">52 Infection, Inflammation &amp; Other Complications of Devices, Implants or Grafts except Vascular Infection               </t>
  </si>
  <si>
    <t xml:space="preserve">47 Encephalopathy                                                                                                       </t>
  </si>
  <si>
    <t xml:space="preserve">39 Reopening Surgical Site                                                                                              </t>
  </si>
  <si>
    <t xml:space="preserve">27 Post-Hemorrhagic &amp; Other Acute Anemia with Transfusion                                                               </t>
  </si>
  <si>
    <t xml:space="preserve">42 Accidental Puncture/Laceration during Invasive Procedure                                                             </t>
  </si>
  <si>
    <t xml:space="preserve">01 Stroke &amp; Intracranial Hemorrhage                                                                                     </t>
  </si>
  <si>
    <t xml:space="preserve">19 Major Liver Complications                                                                                            </t>
  </si>
  <si>
    <t xml:space="preserve">06 Aspiration Pneumonia                                                                                                 </t>
  </si>
  <si>
    <t xml:space="preserve">60 Major Puerperal Infection and Other Major Obstetric Complications                                                    </t>
  </si>
  <si>
    <t xml:space="preserve">50 Mechanical Complication of Device, Implant &amp; Graft                                                                   </t>
  </si>
  <si>
    <t xml:space="preserve">48 Other Complications of Medical Care                                                                                  </t>
  </si>
  <si>
    <t xml:space="preserve">33 Cellulitis                                                                                                           </t>
  </si>
  <si>
    <t xml:space="preserve">31 Pressure Ulcer                                                                                                       </t>
  </si>
  <si>
    <t xml:space="preserve">54 Central Venous Catheter-Related Blood Stream Infection                                                               </t>
  </si>
  <si>
    <t xml:space="preserve">51 Gastrointestinal Ostomy Complications                                                                                </t>
  </si>
  <si>
    <t xml:space="preserve">34 Moderate Infections                                                                                                  </t>
  </si>
  <si>
    <t xml:space="preserve">17 Major Gastrointestinal Complications without Transfusion or Significant Bleeding                                     </t>
  </si>
  <si>
    <t xml:space="preserve">25 Renal Failure with Dialysis                                                                                          </t>
  </si>
  <si>
    <t xml:space="preserve">37 Post-Procedural Infection &amp; Deep Wound Disruption without Procedure                                                  </t>
  </si>
  <si>
    <t>540 | CESAREAN DELIVERY</t>
  </si>
  <si>
    <t>560 | VAGINAL DELIVERY</t>
  </si>
  <si>
    <t>720 | SEPTICEMIA &amp; DISSEMINATED INFECTIONS</t>
  </si>
  <si>
    <t>194 | HEART FAILURE</t>
  </si>
  <si>
    <t>710 | INFECTIOUS &amp; PARASITIC DISEASES INCLUDING HIV W O.R. PROCEDURE</t>
  </si>
  <si>
    <t>021 | CRANIOTOMY EXCEPT FOR TRAUMA</t>
  </si>
  <si>
    <t>230 | MAJOR SMALL BOWEL PROCEDURES</t>
  </si>
  <si>
    <t>137 | MAJOR RESPIRATORY INFECTIONS &amp; INFLAMMATIONS</t>
  </si>
  <si>
    <t>950 | EXTENSIVE PROCEDURE UNRELATED TO PRINCIPAL DIAGNOSIS</t>
  </si>
  <si>
    <t>182 | OTHER PERIPHERAL VASCULAR PROCEDURES</t>
  </si>
  <si>
    <t>305 | AMPUTATION OF LOWER LIMB EXCEPT TOES</t>
  </si>
  <si>
    <t>045 | CVA &amp; PRECEREBRAL OCCLUSION W INFARCT</t>
  </si>
  <si>
    <t>280 | ALCOHOLIC LIVER DISEASE</t>
  </si>
  <si>
    <t>130 | RESPIRATORY SYSTEM DIAGNOSIS W VENTILATOR SUPPORT 96+ HOURS</t>
  </si>
  <si>
    <t>469 | ACUTE KIDNEY INJURY</t>
  </si>
  <si>
    <t>139 | OTHER PNEUMONIA</t>
  </si>
  <si>
    <t>133 | RESPIRATORY FAILURE</t>
  </si>
  <si>
    <t>121 | OTHER RESPIRATORY &amp; CHEST PROCEDURES</t>
  </si>
  <si>
    <t>420 | DIABETES</t>
  </si>
  <si>
    <t>951 | MODERATELY EXTENSIVE PROCEDURE UNRELATED TO PRINCIPAL DIAGNOSIS</t>
  </si>
  <si>
    <t>165 | CORONARY BYPASS W AMI OR COMPLEX PDX</t>
  </si>
  <si>
    <t>169 | MAJOR ABDOMINAL VASCULAR PROCEDURES</t>
  </si>
  <si>
    <t>181 | LOWER EXTREMITY ARTERIAL PROCEDURES</t>
  </si>
  <si>
    <t>192 | CARDIAC CATHETERIZATION FOR OTHER NON-CORONARY CONDITIONS</t>
  </si>
  <si>
    <t>166 | CORONARY BYPASS W/O AMI OR COMPLEX PDX</t>
  </si>
  <si>
    <t>539 | CESAREAN SECTION W STERILIZATION</t>
  </si>
  <si>
    <t>Table 1.  Data Loss Due to Hospitals Failing POA Quality Checks</t>
  </si>
  <si>
    <t>Table 2.  Summary of Medicaid and CHIP Admissions at Risk of PPCs</t>
  </si>
  <si>
    <t>Table 3.  PPC by Programs</t>
  </si>
  <si>
    <t>Table 4.  PPC by Demographic Groups</t>
  </si>
  <si>
    <t>Table 5.  PPC by Medicaid Care Category</t>
  </si>
  <si>
    <t>Table 6.  PPC Summary by PPC Groups</t>
  </si>
  <si>
    <t>Table 7.  Top 25 PPCs (Declining Order by PPC Counts)</t>
  </si>
  <si>
    <t>Table 8.  Top 25 PPCs (Declining Order by PPC Weights)</t>
  </si>
  <si>
    <t>Table 9.  Top 25 APR DRGs Associated with PPCs (Declining Order by PPC Counts)</t>
  </si>
  <si>
    <t>Table 10.  Top 25 APR DRGs Associated with PPCs (Declining Order by PPC Weights)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</si>
</sst>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1" xfId="0" applyNumberFormat="1" applyFont="1" applyBorder="1"/>
    <xf numFmtId="0" fontId="3" fillId="0" borderId="0" xfId="0" applyFont="1" applyAlignment="1">
      <alignment vertical="top"/>
    </xf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0" fillId="0" borderId="0" xfId="0"/>
    <xf numFmtId="3" fontId="2" fillId="0" borderId="1" xfId="0" applyNumberFormat="1" applyFont="1" applyBorder="1"/>
    <xf numFmtId="165" fontId="2" fillId="0" borderId="1" xfId="0" applyNumberFormat="1" applyFont="1" applyBorder="1"/>
    <xf numFmtId="10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 applyProtection="1">
      <alignment vertical="center"/>
    </xf>
    <xf numFmtId="167" fontId="0" fillId="0" borderId="1" xfId="0" applyNumberFormat="1" applyBorder="1"/>
    <xf numFmtId="0" fontId="0" fillId="0" borderId="0" xfId="0"/>
    <xf numFmtId="0" fontId="0" fillId="0" borderId="1" xfId="0" applyBorder="1"/>
    <xf numFmtId="10" fontId="0" fillId="0" borderId="1" xfId="2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67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 applyAlignment="1" applyProtection="1">
      <alignment vertical="center"/>
    </xf>
    <xf numFmtId="0" fontId="0" fillId="0" borderId="0" xfId="0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tabSelected="1" workbookViewId="0">
      <selection activeCell="A33" sqref="A33:XFD1048576"/>
    </sheetView>
  </sheetViews>
  <sheetFormatPr defaultColWidth="0" defaultRowHeight="14.5" zeroHeight="1" x14ac:dyDescent="0.35"/>
  <cols>
    <col min="1" max="1" width="21.54296875" customWidth="1"/>
    <col min="2" max="7" width="17.453125" customWidth="1"/>
    <col min="8" max="11" width="9.1796875" customWidth="1"/>
    <col min="12" max="25" width="0" hidden="1" customWidth="1"/>
    <col min="26" max="16384" width="9.1796875" hidden="1"/>
  </cols>
  <sheetData>
    <row r="1" spans="1:9" s="39" customFormat="1" ht="19.5" customHeight="1" x14ac:dyDescent="0.45">
      <c r="A1" s="44" t="s">
        <v>160</v>
      </c>
      <c r="B1" s="44"/>
      <c r="C1" s="44"/>
      <c r="D1" s="44"/>
      <c r="E1" s="44"/>
      <c r="F1" s="44"/>
      <c r="G1" s="44"/>
    </row>
    <row r="2" spans="1:9" s="3" customFormat="1" x14ac:dyDescent="0.35"/>
    <row r="3" spans="1:9" ht="43.5" x14ac:dyDescent="0.35">
      <c r="A3" s="40" t="s">
        <v>101</v>
      </c>
      <c r="B3" s="41" t="s">
        <v>45</v>
      </c>
      <c r="C3" s="41" t="s">
        <v>46</v>
      </c>
      <c r="D3" s="41" t="s">
        <v>47</v>
      </c>
      <c r="E3" s="41" t="s">
        <v>48</v>
      </c>
      <c r="F3" s="41" t="s">
        <v>49</v>
      </c>
      <c r="G3" s="41" t="s">
        <v>50</v>
      </c>
    </row>
    <row r="4" spans="1:9" x14ac:dyDescent="0.35">
      <c r="A4" s="4" t="s">
        <v>14</v>
      </c>
      <c r="B4" s="21">
        <v>243579</v>
      </c>
      <c r="C4" s="21">
        <v>188551</v>
      </c>
      <c r="D4" s="21">
        <v>30810</v>
      </c>
      <c r="E4" s="21">
        <v>31687</v>
      </c>
      <c r="F4" s="21">
        <v>0</v>
      </c>
      <c r="G4" s="21">
        <v>21711</v>
      </c>
    </row>
    <row r="5" spans="1:9" x14ac:dyDescent="0.35">
      <c r="A5" s="4" t="s">
        <v>0</v>
      </c>
      <c r="B5" s="21">
        <v>1550</v>
      </c>
      <c r="C5" s="21">
        <v>616</v>
      </c>
      <c r="D5" s="21">
        <v>860</v>
      </c>
      <c r="E5" s="21">
        <v>78</v>
      </c>
      <c r="F5" s="21">
        <v>0</v>
      </c>
      <c r="G5" s="21">
        <v>8</v>
      </c>
    </row>
    <row r="6" spans="1:9" x14ac:dyDescent="0.35">
      <c r="A6" s="4" t="s">
        <v>1</v>
      </c>
      <c r="B6" s="21">
        <v>68420</v>
      </c>
      <c r="C6" s="21">
        <v>54947</v>
      </c>
      <c r="D6" s="21">
        <v>1068</v>
      </c>
      <c r="E6" s="21">
        <v>16091</v>
      </c>
      <c r="F6" s="21">
        <v>0</v>
      </c>
      <c r="G6" s="21">
        <v>12176</v>
      </c>
    </row>
    <row r="7" spans="1:9" x14ac:dyDescent="0.35">
      <c r="A7" s="4" t="s">
        <v>2</v>
      </c>
      <c r="B7" s="21">
        <v>132967</v>
      </c>
      <c r="C7" s="21">
        <v>112662</v>
      </c>
      <c r="D7" s="21">
        <v>11051</v>
      </c>
      <c r="E7" s="21">
        <v>13159</v>
      </c>
      <c r="F7" s="21">
        <v>0</v>
      </c>
      <c r="G7" s="21">
        <v>7807</v>
      </c>
    </row>
    <row r="8" spans="1:9" x14ac:dyDescent="0.35">
      <c r="A8" s="4" t="s">
        <v>7</v>
      </c>
      <c r="B8" s="21">
        <v>3710</v>
      </c>
      <c r="C8" s="21">
        <v>597</v>
      </c>
      <c r="D8" s="21">
        <v>2897</v>
      </c>
      <c r="E8" s="21">
        <v>228</v>
      </c>
      <c r="F8" s="21">
        <v>0</v>
      </c>
      <c r="G8" s="21">
        <v>23</v>
      </c>
    </row>
    <row r="9" spans="1:9" s="35" customFormat="1" x14ac:dyDescent="0.35">
      <c r="A9" s="27" t="s">
        <v>97</v>
      </c>
      <c r="B9" s="21">
        <v>7030</v>
      </c>
      <c r="C9" s="21">
        <v>2888</v>
      </c>
      <c r="D9" s="21">
        <v>3799</v>
      </c>
      <c r="E9" s="21">
        <v>396</v>
      </c>
      <c r="F9" s="21">
        <v>0</v>
      </c>
      <c r="G9" s="21">
        <v>39</v>
      </c>
    </row>
    <row r="10" spans="1:9" x14ac:dyDescent="0.35">
      <c r="A10" s="4" t="s">
        <v>8</v>
      </c>
      <c r="B10" s="21">
        <v>29902</v>
      </c>
      <c r="C10" s="21">
        <v>16841</v>
      </c>
      <c r="D10" s="21">
        <v>11135</v>
      </c>
      <c r="E10" s="21">
        <v>1735</v>
      </c>
      <c r="F10" s="21">
        <v>0</v>
      </c>
      <c r="G10" s="21">
        <v>1658</v>
      </c>
    </row>
    <row r="11" spans="1:9" x14ac:dyDescent="0.35"/>
    <row r="12" spans="1:9" x14ac:dyDescent="0.35"/>
    <row r="13" spans="1:9" x14ac:dyDescent="0.35"/>
    <row r="14" spans="1:9" x14ac:dyDescent="0.35"/>
    <row r="15" spans="1:9" ht="15.5" x14ac:dyDescent="0.35">
      <c r="A15" s="2" t="s">
        <v>100</v>
      </c>
      <c r="B15" s="2"/>
      <c r="C15" s="43"/>
      <c r="D15" s="43"/>
      <c r="E15" s="43"/>
      <c r="F15" s="43"/>
      <c r="G15" s="43"/>
      <c r="H15" s="43"/>
      <c r="I15" s="43"/>
    </row>
    <row r="16" spans="1:9" s="35" customFormat="1" ht="15.5" x14ac:dyDescent="0.35">
      <c r="A16" s="2" t="s">
        <v>65</v>
      </c>
      <c r="B16" s="2"/>
      <c r="C16" s="43"/>
      <c r="D16" s="43"/>
      <c r="E16" s="43"/>
      <c r="F16" s="43"/>
      <c r="G16" s="43"/>
      <c r="H16" s="43"/>
      <c r="I16" s="43"/>
    </row>
    <row r="17" spans="1:9" x14ac:dyDescent="0.35">
      <c r="A17" s="5"/>
      <c r="B17" s="5"/>
      <c r="C17" s="43"/>
      <c r="D17" s="43"/>
      <c r="E17" s="43"/>
      <c r="F17" s="43"/>
      <c r="G17" s="43"/>
      <c r="H17" s="43"/>
      <c r="I17" s="43"/>
    </row>
    <row r="18" spans="1:9" s="6" customFormat="1" ht="32.25" customHeight="1" x14ac:dyDescent="0.35">
      <c r="A18" s="47" t="s">
        <v>51</v>
      </c>
      <c r="B18" s="48" t="s">
        <v>52</v>
      </c>
      <c r="C18" s="48"/>
      <c r="D18" s="48"/>
      <c r="E18" s="48"/>
      <c r="F18" s="48"/>
      <c r="G18" s="48"/>
      <c r="H18" s="48"/>
      <c r="I18" s="48"/>
    </row>
    <row r="19" spans="1:9" ht="15.5" x14ac:dyDescent="0.35">
      <c r="A19" s="47"/>
      <c r="B19" s="7" t="s">
        <v>53</v>
      </c>
      <c r="C19" s="43"/>
      <c r="D19" s="43"/>
      <c r="E19" s="43"/>
      <c r="F19" s="43"/>
      <c r="G19" s="43"/>
      <c r="H19" s="43"/>
      <c r="I19" s="43"/>
    </row>
    <row r="20" spans="1:9" ht="15.5" x14ac:dyDescent="0.35">
      <c r="A20" s="47"/>
      <c r="B20" s="2" t="s">
        <v>54</v>
      </c>
      <c r="C20" s="43"/>
      <c r="D20" s="43"/>
      <c r="E20" s="43"/>
      <c r="F20" s="43"/>
      <c r="G20" s="43"/>
      <c r="H20" s="43"/>
      <c r="I20" s="43"/>
    </row>
    <row r="21" spans="1:9" ht="15.5" x14ac:dyDescent="0.35">
      <c r="A21" s="2"/>
      <c r="B21" s="5"/>
      <c r="C21" s="43"/>
      <c r="D21" s="43"/>
      <c r="E21" s="43"/>
      <c r="F21" s="43"/>
      <c r="G21" s="43"/>
      <c r="H21" s="43"/>
      <c r="I21" s="43"/>
    </row>
    <row r="22" spans="1:9" ht="30.75" customHeight="1" x14ac:dyDescent="0.35">
      <c r="A22" s="47" t="s">
        <v>55</v>
      </c>
      <c r="B22" s="48" t="s">
        <v>99</v>
      </c>
      <c r="C22" s="48"/>
      <c r="D22" s="48"/>
      <c r="E22" s="48"/>
      <c r="F22" s="48"/>
      <c r="G22" s="48"/>
      <c r="H22" s="48"/>
      <c r="I22" s="48"/>
    </row>
    <row r="23" spans="1:9" ht="15.5" x14ac:dyDescent="0.35">
      <c r="A23" s="47"/>
      <c r="B23" s="42" t="s">
        <v>56</v>
      </c>
      <c r="C23" s="43"/>
      <c r="D23" s="43"/>
      <c r="E23" s="43"/>
      <c r="F23" s="43"/>
      <c r="G23" s="43"/>
      <c r="H23" s="43"/>
      <c r="I23" s="43"/>
    </row>
    <row r="24" spans="1:9" ht="15.5" x14ac:dyDescent="0.35">
      <c r="A24" s="47"/>
      <c r="B24" s="8" t="s">
        <v>57</v>
      </c>
      <c r="C24" s="43"/>
      <c r="D24" s="43"/>
      <c r="E24" s="43"/>
      <c r="F24" s="43"/>
      <c r="G24" s="43"/>
      <c r="H24" s="43"/>
      <c r="I24" s="43"/>
    </row>
    <row r="25" spans="1:9" ht="15.5" x14ac:dyDescent="0.35">
      <c r="A25" s="2"/>
      <c r="B25" s="5"/>
      <c r="C25" s="43"/>
      <c r="D25" s="43"/>
      <c r="E25" s="43"/>
      <c r="F25" s="43"/>
      <c r="G25" s="43"/>
      <c r="H25" s="43"/>
      <c r="I25" s="43"/>
    </row>
    <row r="26" spans="1:9" ht="30.75" customHeight="1" x14ac:dyDescent="0.35">
      <c r="A26" s="47" t="s">
        <v>58</v>
      </c>
      <c r="B26" s="45" t="s">
        <v>98</v>
      </c>
      <c r="C26" s="46"/>
      <c r="D26" s="46"/>
      <c r="E26" s="46"/>
      <c r="F26" s="46"/>
      <c r="G26" s="46"/>
      <c r="H26" s="46"/>
      <c r="I26" s="46"/>
    </row>
    <row r="27" spans="1:9" ht="15.5" x14ac:dyDescent="0.35">
      <c r="A27" s="47"/>
      <c r="B27" s="42" t="s">
        <v>59</v>
      </c>
      <c r="C27" s="43"/>
      <c r="D27" s="43"/>
      <c r="E27" s="43"/>
      <c r="F27" s="43"/>
      <c r="G27" s="43"/>
      <c r="H27" s="43"/>
      <c r="I27" s="43"/>
    </row>
    <row r="28" spans="1:9" ht="15.5" x14ac:dyDescent="0.35">
      <c r="A28" s="47"/>
      <c r="B28" s="8" t="s">
        <v>60</v>
      </c>
      <c r="C28" s="43"/>
      <c r="D28" s="43"/>
      <c r="E28" s="43"/>
      <c r="F28" s="43"/>
      <c r="G28" s="43"/>
      <c r="H28" s="43"/>
      <c r="I28" s="43"/>
    </row>
    <row r="29" spans="1:9" ht="15.5" x14ac:dyDescent="0.35">
      <c r="A29" s="2"/>
      <c r="B29" s="5"/>
      <c r="C29" s="43"/>
      <c r="D29" s="43"/>
      <c r="E29" s="43"/>
      <c r="F29" s="43"/>
      <c r="G29" s="43"/>
      <c r="H29" s="43"/>
      <c r="I29" s="43"/>
    </row>
    <row r="30" spans="1:9" ht="31.5" customHeight="1" x14ac:dyDescent="0.35">
      <c r="A30" s="47" t="s">
        <v>61</v>
      </c>
      <c r="B30" s="45" t="s">
        <v>62</v>
      </c>
      <c r="C30" s="46"/>
      <c r="D30" s="46"/>
      <c r="E30" s="46"/>
      <c r="F30" s="46"/>
      <c r="G30" s="46"/>
      <c r="H30" s="46"/>
      <c r="I30" s="46"/>
    </row>
    <row r="31" spans="1:9" ht="15.5" x14ac:dyDescent="0.35">
      <c r="A31" s="47"/>
      <c r="B31" s="42" t="s">
        <v>63</v>
      </c>
      <c r="C31" s="43"/>
      <c r="D31" s="43"/>
      <c r="E31" s="43"/>
      <c r="F31" s="43"/>
      <c r="G31" s="43"/>
      <c r="H31" s="43"/>
      <c r="I31" s="43"/>
    </row>
    <row r="32" spans="1:9" ht="15.5" x14ac:dyDescent="0.35">
      <c r="A32" s="47"/>
      <c r="B32" s="8" t="s">
        <v>64</v>
      </c>
      <c r="C32" s="43"/>
      <c r="D32" s="43"/>
      <c r="E32" s="43"/>
      <c r="F32" s="43"/>
      <c r="G32" s="43"/>
      <c r="H32" s="43"/>
      <c r="I32" s="43"/>
    </row>
    <row r="33" spans="1:9" ht="15.5" hidden="1" x14ac:dyDescent="0.35">
      <c r="A33" s="2"/>
      <c r="B33" s="5"/>
    </row>
    <row r="34" spans="1:9" ht="15.5" hidden="1" x14ac:dyDescent="0.35">
      <c r="A34" s="2"/>
      <c r="B34" s="45"/>
      <c r="C34" s="46"/>
      <c r="D34" s="46"/>
      <c r="E34" s="46"/>
      <c r="F34" s="46"/>
      <c r="G34" s="46"/>
      <c r="H34" s="46"/>
      <c r="I34" s="46"/>
    </row>
  </sheetData>
  <mergeCells count="10">
    <mergeCell ref="A1:G1"/>
    <mergeCell ref="B34:I34"/>
    <mergeCell ref="A18:A20"/>
    <mergeCell ref="A22:A24"/>
    <mergeCell ref="A26:A28"/>
    <mergeCell ref="A30:A32"/>
    <mergeCell ref="B18:I18"/>
    <mergeCell ref="B22:I22"/>
    <mergeCell ref="B26:I26"/>
    <mergeCell ref="B30:I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workbookViewId="0">
      <selection activeCell="G1" sqref="G1:XFD1048576"/>
    </sheetView>
  </sheetViews>
  <sheetFormatPr defaultColWidth="0" defaultRowHeight="14.5" zeroHeight="1" x14ac:dyDescent="0.35"/>
  <cols>
    <col min="1" max="1" width="66.54296875" customWidth="1"/>
    <col min="2" max="2" width="16.1796875" bestFit="1" customWidth="1"/>
    <col min="3" max="3" width="15.7265625" bestFit="1" customWidth="1"/>
    <col min="4" max="4" width="16" bestFit="1" customWidth="1"/>
    <col min="5" max="5" width="14.7265625" bestFit="1" customWidth="1"/>
    <col min="6" max="6" width="13.81640625" customWidth="1"/>
    <col min="7" max="16384" width="9.1796875" hidden="1"/>
  </cols>
  <sheetData>
    <row r="1" spans="1:6" s="18" customFormat="1" ht="18.5" x14ac:dyDescent="0.45">
      <c r="A1" s="44" t="s">
        <v>169</v>
      </c>
      <c r="B1" s="44"/>
      <c r="C1" s="44"/>
      <c r="D1" s="44"/>
      <c r="E1" s="44"/>
      <c r="F1" s="44"/>
    </row>
    <row r="2" spans="1:6" s="18" customFormat="1" x14ac:dyDescent="0.35"/>
    <row r="3" spans="1:6" s="24" customFormat="1" ht="43.5" x14ac:dyDescent="0.35">
      <c r="A3" s="41" t="s">
        <v>41</v>
      </c>
      <c r="B3" s="41" t="s">
        <v>87</v>
      </c>
      <c r="C3" s="41" t="s">
        <v>9</v>
      </c>
      <c r="D3" s="41" t="s">
        <v>42</v>
      </c>
      <c r="E3" s="41" t="s">
        <v>94</v>
      </c>
      <c r="F3" s="41" t="s">
        <v>95</v>
      </c>
    </row>
    <row r="4" spans="1:6" x14ac:dyDescent="0.35">
      <c r="A4" s="27" t="s">
        <v>134</v>
      </c>
      <c r="B4" s="21">
        <v>31701</v>
      </c>
      <c r="C4" s="21">
        <v>368</v>
      </c>
      <c r="D4" s="21">
        <v>443</v>
      </c>
      <c r="E4" s="25">
        <v>384.68444829999999</v>
      </c>
      <c r="F4" s="23">
        <v>1.203804348</v>
      </c>
    </row>
    <row r="5" spans="1:6" x14ac:dyDescent="0.35">
      <c r="A5" s="27" t="s">
        <v>136</v>
      </c>
      <c r="B5" s="21">
        <v>10723</v>
      </c>
      <c r="C5" s="21">
        <v>187</v>
      </c>
      <c r="D5" s="21">
        <v>225</v>
      </c>
      <c r="E5" s="25">
        <v>306.30630619999999</v>
      </c>
      <c r="F5" s="23">
        <v>1.2032085560000001</v>
      </c>
    </row>
    <row r="6" spans="1:6" x14ac:dyDescent="0.35">
      <c r="A6" s="27" t="s">
        <v>137</v>
      </c>
      <c r="B6" s="21">
        <v>3619</v>
      </c>
      <c r="C6" s="21">
        <v>135</v>
      </c>
      <c r="D6" s="21">
        <v>163</v>
      </c>
      <c r="E6" s="25">
        <v>227.16914639999999</v>
      </c>
      <c r="F6" s="23">
        <v>1.207407407</v>
      </c>
    </row>
    <row r="7" spans="1:6" x14ac:dyDescent="0.35">
      <c r="A7" s="27" t="s">
        <v>138</v>
      </c>
      <c r="B7" s="21">
        <v>1866</v>
      </c>
      <c r="C7" s="21">
        <v>117</v>
      </c>
      <c r="D7" s="21">
        <v>143</v>
      </c>
      <c r="E7" s="25">
        <v>219.53836799999999</v>
      </c>
      <c r="F7" s="23">
        <v>1.2222222220000001</v>
      </c>
    </row>
    <row r="8" spans="1:6" x14ac:dyDescent="0.35">
      <c r="A8" s="27" t="s">
        <v>139</v>
      </c>
      <c r="B8" s="21">
        <v>738</v>
      </c>
      <c r="C8" s="21">
        <v>64</v>
      </c>
      <c r="D8" s="21">
        <v>108</v>
      </c>
      <c r="E8" s="25">
        <v>212.6522488</v>
      </c>
      <c r="F8" s="23">
        <v>1.6875</v>
      </c>
    </row>
    <row r="9" spans="1:6" x14ac:dyDescent="0.35">
      <c r="A9" s="27" t="s">
        <v>140</v>
      </c>
      <c r="B9" s="21">
        <v>487</v>
      </c>
      <c r="C9" s="21">
        <v>67</v>
      </c>
      <c r="D9" s="21">
        <v>107</v>
      </c>
      <c r="E9" s="25">
        <v>186.1222349</v>
      </c>
      <c r="F9" s="23">
        <v>1.5970149250000001</v>
      </c>
    </row>
    <row r="10" spans="1:6" x14ac:dyDescent="0.35">
      <c r="A10" s="27" t="s">
        <v>159</v>
      </c>
      <c r="B10" s="21">
        <v>7577</v>
      </c>
      <c r="C10" s="21">
        <v>103</v>
      </c>
      <c r="D10" s="21">
        <v>141</v>
      </c>
      <c r="E10" s="25">
        <v>161.50477269999999</v>
      </c>
      <c r="F10" s="23">
        <v>1.3689320389999999</v>
      </c>
    </row>
    <row r="11" spans="1:6" x14ac:dyDescent="0.35">
      <c r="A11" s="27" t="s">
        <v>143</v>
      </c>
      <c r="B11" s="21">
        <v>590</v>
      </c>
      <c r="C11" s="21">
        <v>63</v>
      </c>
      <c r="D11" s="21">
        <v>83</v>
      </c>
      <c r="E11" s="25">
        <v>155.9221642</v>
      </c>
      <c r="F11" s="23">
        <v>1.3174603170000001</v>
      </c>
    </row>
    <row r="12" spans="1:6" x14ac:dyDescent="0.35">
      <c r="A12" s="27" t="s">
        <v>141</v>
      </c>
      <c r="B12" s="21">
        <v>2590</v>
      </c>
      <c r="C12" s="21">
        <v>69</v>
      </c>
      <c r="D12" s="21">
        <v>90</v>
      </c>
      <c r="E12" s="25">
        <v>153.4569118</v>
      </c>
      <c r="F12" s="23">
        <v>1.3043478260000001</v>
      </c>
    </row>
    <row r="13" spans="1:6" x14ac:dyDescent="0.35">
      <c r="A13" s="27" t="s">
        <v>142</v>
      </c>
      <c r="B13" s="21">
        <v>307</v>
      </c>
      <c r="C13" s="21">
        <v>49</v>
      </c>
      <c r="D13" s="21">
        <v>87</v>
      </c>
      <c r="E13" s="25">
        <v>146.60754259999999</v>
      </c>
      <c r="F13" s="23">
        <v>1.7755102039999999</v>
      </c>
    </row>
    <row r="14" spans="1:6" x14ac:dyDescent="0.35">
      <c r="A14" s="27" t="s">
        <v>135</v>
      </c>
      <c r="B14" s="21">
        <v>69862</v>
      </c>
      <c r="C14" s="21">
        <v>231</v>
      </c>
      <c r="D14" s="21">
        <v>242</v>
      </c>
      <c r="E14" s="25">
        <v>130.60203859999999</v>
      </c>
      <c r="F14" s="23">
        <v>1.0476190480000001</v>
      </c>
    </row>
    <row r="15" spans="1:6" x14ac:dyDescent="0.35">
      <c r="A15" s="27" t="s">
        <v>144</v>
      </c>
      <c r="B15" s="21">
        <v>468</v>
      </c>
      <c r="C15" s="21">
        <v>52</v>
      </c>
      <c r="D15" s="21">
        <v>79</v>
      </c>
      <c r="E15" s="25">
        <v>122.3065962</v>
      </c>
      <c r="F15" s="23">
        <v>1.519230769</v>
      </c>
    </row>
    <row r="16" spans="1:6" x14ac:dyDescent="0.35">
      <c r="A16" s="27" t="s">
        <v>145</v>
      </c>
      <c r="B16" s="21">
        <v>1147</v>
      </c>
      <c r="C16" s="21">
        <v>56</v>
      </c>
      <c r="D16" s="21">
        <v>78</v>
      </c>
      <c r="E16" s="25">
        <v>113.0193788</v>
      </c>
      <c r="F16" s="23">
        <v>1.3928571430000001</v>
      </c>
    </row>
    <row r="17" spans="1:6" x14ac:dyDescent="0.35">
      <c r="A17" s="27" t="s">
        <v>147</v>
      </c>
      <c r="B17" s="21">
        <v>854</v>
      </c>
      <c r="C17" s="21">
        <v>47</v>
      </c>
      <c r="D17" s="21">
        <v>64</v>
      </c>
      <c r="E17" s="25">
        <v>105.8014721</v>
      </c>
      <c r="F17" s="23">
        <v>1.3617021279999999</v>
      </c>
    </row>
    <row r="18" spans="1:6" x14ac:dyDescent="0.35">
      <c r="A18" s="27" t="s">
        <v>146</v>
      </c>
      <c r="B18" s="21">
        <v>1080</v>
      </c>
      <c r="C18" s="21">
        <v>45</v>
      </c>
      <c r="D18" s="21">
        <v>67</v>
      </c>
      <c r="E18" s="25">
        <v>96.127078749999995</v>
      </c>
      <c r="F18" s="23">
        <v>1.488888889</v>
      </c>
    </row>
    <row r="19" spans="1:6" x14ac:dyDescent="0.35">
      <c r="A19" s="27" t="s">
        <v>156</v>
      </c>
      <c r="B19" s="21">
        <v>200</v>
      </c>
      <c r="C19" s="21">
        <v>30</v>
      </c>
      <c r="D19" s="21">
        <v>50</v>
      </c>
      <c r="E19" s="25">
        <v>93.908121379999997</v>
      </c>
      <c r="F19" s="23">
        <v>1.6666666670000001</v>
      </c>
    </row>
    <row r="20" spans="1:6" x14ac:dyDescent="0.35">
      <c r="A20" s="27" t="s">
        <v>148</v>
      </c>
      <c r="B20" s="21">
        <v>1359</v>
      </c>
      <c r="C20" s="21">
        <v>51</v>
      </c>
      <c r="D20" s="21">
        <v>60</v>
      </c>
      <c r="E20" s="25">
        <v>90.671633549999996</v>
      </c>
      <c r="F20" s="23">
        <v>1.1764705879999999</v>
      </c>
    </row>
    <row r="21" spans="1:6" x14ac:dyDescent="0.35">
      <c r="A21" s="27" t="s">
        <v>151</v>
      </c>
      <c r="B21" s="21">
        <v>378</v>
      </c>
      <c r="C21" s="21">
        <v>38</v>
      </c>
      <c r="D21" s="21">
        <v>55</v>
      </c>
      <c r="E21" s="25">
        <v>90.481470520000002</v>
      </c>
      <c r="F21" s="23">
        <v>1.447368421</v>
      </c>
    </row>
    <row r="22" spans="1:6" x14ac:dyDescent="0.35">
      <c r="A22" s="27" t="s">
        <v>149</v>
      </c>
      <c r="B22" s="21">
        <v>3164</v>
      </c>
      <c r="C22" s="21">
        <v>42</v>
      </c>
      <c r="D22" s="21">
        <v>57</v>
      </c>
      <c r="E22" s="25">
        <v>88.278204970000004</v>
      </c>
      <c r="F22" s="23">
        <v>1.3571428569999999</v>
      </c>
    </row>
    <row r="23" spans="1:6" x14ac:dyDescent="0.35">
      <c r="A23" s="27" t="s">
        <v>152</v>
      </c>
      <c r="B23" s="21">
        <v>3099</v>
      </c>
      <c r="C23" s="21">
        <v>42</v>
      </c>
      <c r="D23" s="21">
        <v>55</v>
      </c>
      <c r="E23" s="25">
        <v>86.51317718</v>
      </c>
      <c r="F23" s="23">
        <v>1.30952381</v>
      </c>
    </row>
    <row r="24" spans="1:6" x14ac:dyDescent="0.35">
      <c r="A24" s="27" t="s">
        <v>155</v>
      </c>
      <c r="B24" s="21">
        <v>103</v>
      </c>
      <c r="C24" s="21">
        <v>28</v>
      </c>
      <c r="D24" s="21">
        <v>50</v>
      </c>
      <c r="E24" s="25">
        <v>85.74680979</v>
      </c>
      <c r="F24" s="23">
        <v>1.7857142859999999</v>
      </c>
    </row>
    <row r="25" spans="1:6" x14ac:dyDescent="0.35">
      <c r="A25" s="27" t="s">
        <v>154</v>
      </c>
      <c r="B25" s="21">
        <v>150</v>
      </c>
      <c r="C25" s="21">
        <v>31</v>
      </c>
      <c r="D25" s="21">
        <v>53</v>
      </c>
      <c r="E25" s="25">
        <v>85.257484199999993</v>
      </c>
      <c r="F25" s="23">
        <v>1.7096774189999999</v>
      </c>
    </row>
    <row r="26" spans="1:6" x14ac:dyDescent="0.35">
      <c r="A26" s="27" t="s">
        <v>150</v>
      </c>
      <c r="B26" s="21">
        <v>5073</v>
      </c>
      <c r="C26" s="21">
        <v>48</v>
      </c>
      <c r="D26" s="21">
        <v>56</v>
      </c>
      <c r="E26" s="25">
        <v>81.826696600000005</v>
      </c>
      <c r="F26" s="23">
        <v>1.1666666670000001</v>
      </c>
    </row>
    <row r="27" spans="1:6" x14ac:dyDescent="0.35">
      <c r="A27" s="27" t="s">
        <v>153</v>
      </c>
      <c r="B27" s="21">
        <v>472</v>
      </c>
      <c r="C27" s="21">
        <v>38</v>
      </c>
      <c r="D27" s="21">
        <v>55</v>
      </c>
      <c r="E27" s="25">
        <v>80.470763520000006</v>
      </c>
      <c r="F27" s="23">
        <v>1.447368421</v>
      </c>
    </row>
    <row r="28" spans="1:6" x14ac:dyDescent="0.35">
      <c r="A28" s="27" t="s">
        <v>158</v>
      </c>
      <c r="B28" s="21">
        <v>160</v>
      </c>
      <c r="C28" s="21">
        <v>31</v>
      </c>
      <c r="D28" s="21">
        <v>44</v>
      </c>
      <c r="E28" s="25">
        <v>73.289866410000002</v>
      </c>
      <c r="F28" s="23">
        <v>1.4193548389999999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D32" sqref="A32:XFD1048576"/>
    </sheetView>
  </sheetViews>
  <sheetFormatPr defaultColWidth="0" defaultRowHeight="14.5" zeroHeight="1" x14ac:dyDescent="0.35"/>
  <cols>
    <col min="1" max="1" width="17.453125" customWidth="1"/>
    <col min="2" max="2" width="13" customWidth="1"/>
    <col min="3" max="3" width="22.54296875" style="35" bestFit="1" customWidth="1"/>
    <col min="4" max="6" width="13.7265625" customWidth="1"/>
    <col min="7" max="7" width="13.7265625" style="35" customWidth="1"/>
    <col min="8" max="9" width="13.7265625" customWidth="1"/>
    <col min="10" max="10" width="16.54296875" customWidth="1"/>
    <col min="11" max="11" width="13.7265625" customWidth="1"/>
    <col min="12" max="16384" width="9.1796875" hidden="1"/>
  </cols>
  <sheetData>
    <row r="1" spans="1:11" s="3" customFormat="1" ht="18.5" x14ac:dyDescent="0.45">
      <c r="A1" s="44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3" customFormat="1" x14ac:dyDescent="0.35">
      <c r="C2" s="35"/>
      <c r="G2" s="35"/>
    </row>
    <row r="3" spans="1:11" x14ac:dyDescent="0.35">
      <c r="A3" s="40"/>
      <c r="B3" s="40"/>
      <c r="C3" s="40"/>
      <c r="D3" s="40" t="s">
        <v>0</v>
      </c>
      <c r="E3" s="40" t="s">
        <v>1</v>
      </c>
      <c r="F3" s="40" t="s">
        <v>2</v>
      </c>
      <c r="G3" s="40" t="s">
        <v>97</v>
      </c>
      <c r="H3" s="40" t="s">
        <v>7</v>
      </c>
      <c r="I3" s="40" t="s">
        <v>8</v>
      </c>
      <c r="J3" s="40" t="s">
        <v>14</v>
      </c>
      <c r="K3" s="40" t="s">
        <v>86</v>
      </c>
    </row>
    <row r="4" spans="1:11" s="35" customFormat="1" x14ac:dyDescent="0.35">
      <c r="A4" s="49" t="s">
        <v>43</v>
      </c>
      <c r="B4" s="49" t="s">
        <v>4</v>
      </c>
      <c r="C4" s="27" t="s">
        <v>75</v>
      </c>
      <c r="D4" s="36">
        <v>433</v>
      </c>
      <c r="E4" s="36">
        <v>1301</v>
      </c>
      <c r="F4" s="36">
        <v>8775</v>
      </c>
      <c r="G4" s="36">
        <v>2119</v>
      </c>
      <c r="H4" s="36">
        <v>363</v>
      </c>
      <c r="I4" s="36">
        <v>0</v>
      </c>
      <c r="J4" s="36">
        <v>12991</v>
      </c>
      <c r="K4" s="36">
        <f>SUM(E4:I4)</f>
        <v>12558</v>
      </c>
    </row>
    <row r="5" spans="1:11" s="35" customFormat="1" x14ac:dyDescent="0.35">
      <c r="A5" s="50"/>
      <c r="B5" s="50"/>
      <c r="C5" s="27" t="s">
        <v>76</v>
      </c>
      <c r="D5" s="21">
        <v>1222</v>
      </c>
      <c r="E5" s="21">
        <v>2867</v>
      </c>
      <c r="F5" s="21">
        <v>15336</v>
      </c>
      <c r="G5" s="21">
        <v>4622</v>
      </c>
      <c r="H5" s="21">
        <v>500</v>
      </c>
      <c r="I5" s="21">
        <v>0</v>
      </c>
      <c r="J5" s="21">
        <v>24547</v>
      </c>
      <c r="K5" s="36">
        <f t="shared" ref="K5:K8" si="0">SUM(E5:I5)</f>
        <v>23325</v>
      </c>
    </row>
    <row r="6" spans="1:11" s="35" customFormat="1" x14ac:dyDescent="0.35">
      <c r="A6" s="50"/>
      <c r="B6" s="50"/>
      <c r="C6" s="27" t="s">
        <v>77</v>
      </c>
      <c r="D6" s="21">
        <v>459</v>
      </c>
      <c r="E6" s="21">
        <v>1027</v>
      </c>
      <c r="F6" s="21">
        <v>5184</v>
      </c>
      <c r="G6" s="21">
        <v>1458</v>
      </c>
      <c r="H6" s="21">
        <v>150</v>
      </c>
      <c r="I6" s="21">
        <v>0</v>
      </c>
      <c r="J6" s="21">
        <v>8278</v>
      </c>
      <c r="K6" s="36">
        <f t="shared" si="0"/>
        <v>7819</v>
      </c>
    </row>
    <row r="7" spans="1:11" s="35" customFormat="1" x14ac:dyDescent="0.35">
      <c r="A7" s="50"/>
      <c r="B7" s="50"/>
      <c r="C7" s="27" t="s">
        <v>78</v>
      </c>
      <c r="D7" s="21">
        <v>509</v>
      </c>
      <c r="E7" s="21">
        <v>423</v>
      </c>
      <c r="F7" s="21">
        <v>5549</v>
      </c>
      <c r="G7" s="21">
        <v>1804</v>
      </c>
      <c r="H7" s="21">
        <v>1870</v>
      </c>
      <c r="I7" s="21">
        <v>0</v>
      </c>
      <c r="J7" s="21">
        <v>10155</v>
      </c>
      <c r="K7" s="36">
        <f t="shared" si="0"/>
        <v>9646</v>
      </c>
    </row>
    <row r="8" spans="1:11" ht="15" customHeight="1" x14ac:dyDescent="0.35">
      <c r="A8" s="50"/>
      <c r="B8" s="50"/>
      <c r="C8" s="27" t="s">
        <v>83</v>
      </c>
      <c r="D8" s="21">
        <f>SUM(D4:D7)</f>
        <v>2623</v>
      </c>
      <c r="E8" s="21">
        <f t="shared" ref="E8:J8" si="1">SUM(E4:E7)</f>
        <v>5618</v>
      </c>
      <c r="F8" s="21">
        <f t="shared" si="1"/>
        <v>34844</v>
      </c>
      <c r="G8" s="21">
        <f t="shared" si="1"/>
        <v>10003</v>
      </c>
      <c r="H8" s="21">
        <f t="shared" si="1"/>
        <v>2883</v>
      </c>
      <c r="I8" s="21">
        <f t="shared" si="1"/>
        <v>0</v>
      </c>
      <c r="J8" s="21">
        <f t="shared" si="1"/>
        <v>55971</v>
      </c>
      <c r="K8" s="36">
        <f t="shared" si="0"/>
        <v>53348</v>
      </c>
    </row>
    <row r="9" spans="1:11" s="35" customFormat="1" x14ac:dyDescent="0.35">
      <c r="A9" s="50"/>
      <c r="B9" s="49" t="s">
        <v>3</v>
      </c>
      <c r="C9" s="27" t="s">
        <v>79</v>
      </c>
      <c r="D9" s="21">
        <v>7</v>
      </c>
      <c r="E9" s="21">
        <v>3175</v>
      </c>
      <c r="F9" s="21">
        <v>769</v>
      </c>
      <c r="G9" s="21">
        <v>66</v>
      </c>
      <c r="H9" s="21">
        <v>3</v>
      </c>
      <c r="I9" s="21">
        <v>6153</v>
      </c>
      <c r="J9" s="21">
        <v>10173</v>
      </c>
      <c r="K9" s="21">
        <f>SUM(E9:I9)</f>
        <v>10166</v>
      </c>
    </row>
    <row r="10" spans="1:11" s="35" customFormat="1" x14ac:dyDescent="0.35">
      <c r="A10" s="50"/>
      <c r="B10" s="50"/>
      <c r="C10" s="27" t="s">
        <v>80</v>
      </c>
      <c r="D10" s="21">
        <v>156</v>
      </c>
      <c r="E10" s="21">
        <v>13258</v>
      </c>
      <c r="F10" s="21">
        <v>6482</v>
      </c>
      <c r="G10" s="21">
        <v>1284</v>
      </c>
      <c r="H10" s="21">
        <v>94</v>
      </c>
      <c r="I10" s="21">
        <v>27290</v>
      </c>
      <c r="J10" s="21">
        <v>48564</v>
      </c>
      <c r="K10" s="21">
        <f t="shared" ref="K10:K13" si="2">SUM(E10:I10)</f>
        <v>48408</v>
      </c>
    </row>
    <row r="11" spans="1:11" s="35" customFormat="1" x14ac:dyDescent="0.35">
      <c r="A11" s="50"/>
      <c r="B11" s="50"/>
      <c r="C11" s="27" t="s">
        <v>81</v>
      </c>
      <c r="D11" s="21">
        <v>70</v>
      </c>
      <c r="E11" s="21">
        <v>3718</v>
      </c>
      <c r="F11" s="21">
        <v>2912</v>
      </c>
      <c r="G11" s="21">
        <v>250</v>
      </c>
      <c r="H11" s="21">
        <v>15</v>
      </c>
      <c r="I11" s="21">
        <v>6410</v>
      </c>
      <c r="J11" s="21">
        <v>13375</v>
      </c>
      <c r="K11" s="21">
        <f t="shared" si="2"/>
        <v>13305</v>
      </c>
    </row>
    <row r="12" spans="1:11" s="35" customFormat="1" x14ac:dyDescent="0.35">
      <c r="A12" s="50"/>
      <c r="B12" s="50"/>
      <c r="C12" s="27" t="s">
        <v>82</v>
      </c>
      <c r="D12" s="21">
        <v>63</v>
      </c>
      <c r="E12" s="21">
        <v>668</v>
      </c>
      <c r="F12" s="21">
        <v>1958</v>
      </c>
      <c r="G12" s="21">
        <v>623</v>
      </c>
      <c r="H12" s="21">
        <v>196</v>
      </c>
      <c r="I12" s="21">
        <v>6690</v>
      </c>
      <c r="J12" s="21">
        <v>10198</v>
      </c>
      <c r="K12" s="21">
        <f t="shared" si="2"/>
        <v>10135</v>
      </c>
    </row>
    <row r="13" spans="1:11" x14ac:dyDescent="0.35">
      <c r="A13" s="50"/>
      <c r="B13" s="50"/>
      <c r="C13" s="27" t="s">
        <v>83</v>
      </c>
      <c r="D13" s="21">
        <f>SUM(D9:D12)</f>
        <v>296</v>
      </c>
      <c r="E13" s="21">
        <f t="shared" ref="E13:J13" si="3">SUM(E9:E12)</f>
        <v>20819</v>
      </c>
      <c r="F13" s="21">
        <f t="shared" si="3"/>
        <v>12121</v>
      </c>
      <c r="G13" s="21">
        <f t="shared" si="3"/>
        <v>2223</v>
      </c>
      <c r="H13" s="21">
        <f t="shared" si="3"/>
        <v>308</v>
      </c>
      <c r="I13" s="21">
        <f t="shared" si="3"/>
        <v>46543</v>
      </c>
      <c r="J13" s="21">
        <f t="shared" si="3"/>
        <v>82310</v>
      </c>
      <c r="K13" s="21">
        <f t="shared" si="2"/>
        <v>82014</v>
      </c>
    </row>
    <row r="14" spans="1:11" s="35" customFormat="1" x14ac:dyDescent="0.35">
      <c r="A14" s="50"/>
      <c r="B14" s="29" t="s">
        <v>85</v>
      </c>
      <c r="C14" s="27"/>
      <c r="D14" s="21">
        <v>23</v>
      </c>
      <c r="E14" s="21">
        <v>25435</v>
      </c>
      <c r="F14" s="21">
        <v>95650</v>
      </c>
      <c r="G14" s="21">
        <v>445</v>
      </c>
      <c r="H14" s="21">
        <v>179</v>
      </c>
      <c r="I14" s="21">
        <v>1056</v>
      </c>
      <c r="J14" s="21">
        <v>122788</v>
      </c>
      <c r="K14" s="21">
        <f>SUM(E14:I14)</f>
        <v>122765</v>
      </c>
    </row>
    <row r="15" spans="1:11" s="35" customFormat="1" x14ac:dyDescent="0.35">
      <c r="A15" s="50"/>
      <c r="B15" s="29" t="s">
        <v>74</v>
      </c>
      <c r="C15" s="27"/>
      <c r="D15" s="21">
        <v>0</v>
      </c>
      <c r="E15" s="21">
        <v>27800</v>
      </c>
      <c r="F15" s="21">
        <v>85677</v>
      </c>
      <c r="G15" s="21">
        <v>8</v>
      </c>
      <c r="H15" s="21">
        <v>177</v>
      </c>
      <c r="I15" s="21">
        <v>5</v>
      </c>
      <c r="J15" s="21">
        <v>113667</v>
      </c>
      <c r="K15" s="21">
        <f t="shared" ref="K15:K16" si="4">SUM(E15:I15)</f>
        <v>113667</v>
      </c>
    </row>
    <row r="16" spans="1:11" s="35" customFormat="1" x14ac:dyDescent="0.35">
      <c r="A16" s="50"/>
      <c r="B16" s="29" t="s">
        <v>84</v>
      </c>
      <c r="C16" s="27"/>
      <c r="D16" s="21"/>
      <c r="E16" s="21"/>
      <c r="F16" s="21"/>
      <c r="G16" s="21"/>
      <c r="H16" s="21"/>
      <c r="I16" s="21"/>
      <c r="J16" s="21"/>
      <c r="K16" s="21">
        <f t="shared" si="4"/>
        <v>0</v>
      </c>
    </row>
    <row r="17" spans="1:11" x14ac:dyDescent="0.35">
      <c r="A17" s="50"/>
      <c r="B17" s="37" t="s">
        <v>5</v>
      </c>
      <c r="C17" s="27"/>
      <c r="D17" s="10">
        <f>SUM(D8,D13:D16)</f>
        <v>2942</v>
      </c>
      <c r="E17" s="10">
        <f t="shared" ref="E17:J17" si="5">SUM(E8,E13:E16)</f>
        <v>79672</v>
      </c>
      <c r="F17" s="10">
        <f t="shared" si="5"/>
        <v>228292</v>
      </c>
      <c r="G17" s="10">
        <f t="shared" si="5"/>
        <v>12679</v>
      </c>
      <c r="H17" s="10">
        <f t="shared" si="5"/>
        <v>3547</v>
      </c>
      <c r="I17" s="10">
        <f t="shared" si="5"/>
        <v>47604</v>
      </c>
      <c r="J17" s="10">
        <f t="shared" si="5"/>
        <v>374736</v>
      </c>
      <c r="K17" s="10">
        <f>SUM(E17:I17)</f>
        <v>371794</v>
      </c>
    </row>
    <row r="18" spans="1:11" x14ac:dyDescent="0.35">
      <c r="A18" s="49" t="s">
        <v>44</v>
      </c>
      <c r="B18" s="49" t="s">
        <v>4</v>
      </c>
      <c r="C18" s="27" t="s">
        <v>75</v>
      </c>
      <c r="D18" s="26">
        <v>5.5713670000000004</v>
      </c>
      <c r="E18" s="26">
        <v>22.140606999999999</v>
      </c>
      <c r="F18" s="26">
        <v>137.09288900000001</v>
      </c>
      <c r="G18" s="26">
        <v>60.130591000000003</v>
      </c>
      <c r="H18" s="26">
        <v>6.0536339999999997</v>
      </c>
      <c r="I18" s="26">
        <v>0</v>
      </c>
      <c r="J18" s="26">
        <v>230.98908800000001</v>
      </c>
      <c r="K18" s="26">
        <f>SUM(E18:I18)</f>
        <v>225.417721</v>
      </c>
    </row>
    <row r="19" spans="1:11" x14ac:dyDescent="0.35">
      <c r="A19" s="50"/>
      <c r="B19" s="50"/>
      <c r="C19" s="27" t="s">
        <v>76</v>
      </c>
      <c r="D19" s="26">
        <v>18.542041999999999</v>
      </c>
      <c r="E19" s="26">
        <v>39.185245999999999</v>
      </c>
      <c r="F19" s="26">
        <v>237.09015400000001</v>
      </c>
      <c r="G19" s="26">
        <v>99.943445999999994</v>
      </c>
      <c r="H19" s="26">
        <v>8.5843260000000008</v>
      </c>
      <c r="I19" s="26">
        <v>0</v>
      </c>
      <c r="J19" s="26">
        <v>403.345214</v>
      </c>
      <c r="K19" s="26">
        <f t="shared" ref="K19:K30" si="6">SUM(E19:I19)</f>
        <v>384.80317199999996</v>
      </c>
    </row>
    <row r="20" spans="1:11" x14ac:dyDescent="0.35">
      <c r="A20" s="50"/>
      <c r="B20" s="50"/>
      <c r="C20" s="27" t="s">
        <v>77</v>
      </c>
      <c r="D20" s="26">
        <v>19.830031000000002</v>
      </c>
      <c r="E20" s="26">
        <v>41.720382999999998</v>
      </c>
      <c r="F20" s="26">
        <v>251.72389899999999</v>
      </c>
      <c r="G20" s="26">
        <v>93.258291</v>
      </c>
      <c r="H20" s="26">
        <v>9.2928689999999996</v>
      </c>
      <c r="I20" s="26">
        <v>0</v>
      </c>
      <c r="J20" s="26">
        <v>415.82547299999999</v>
      </c>
      <c r="K20" s="26">
        <f t="shared" si="6"/>
        <v>395.99544199999997</v>
      </c>
    </row>
    <row r="21" spans="1:11" s="3" customFormat="1" x14ac:dyDescent="0.35">
      <c r="A21" s="50"/>
      <c r="B21" s="50"/>
      <c r="C21" s="27" t="s">
        <v>78</v>
      </c>
      <c r="D21" s="26">
        <v>2.467473</v>
      </c>
      <c r="E21" s="26">
        <v>1.9074660000000001</v>
      </c>
      <c r="F21" s="26">
        <v>27.504807</v>
      </c>
      <c r="G21" s="26">
        <v>8.7024729999999995</v>
      </c>
      <c r="H21" s="26">
        <v>12.969562</v>
      </c>
      <c r="I21" s="26">
        <v>0</v>
      </c>
      <c r="J21" s="26">
        <v>53.551780999999998</v>
      </c>
      <c r="K21" s="26">
        <f t="shared" si="6"/>
        <v>51.084307999999993</v>
      </c>
    </row>
    <row r="22" spans="1:11" x14ac:dyDescent="0.35">
      <c r="A22" s="50"/>
      <c r="B22" s="50"/>
      <c r="C22" s="27" t="s">
        <v>83</v>
      </c>
      <c r="D22" s="26">
        <f>SUM(D18:D21)</f>
        <v>46.410912999999994</v>
      </c>
      <c r="E22" s="26">
        <f t="shared" ref="E22:J22" si="7">SUM(E18:E21)</f>
        <v>104.95370199999999</v>
      </c>
      <c r="F22" s="26">
        <f t="shared" si="7"/>
        <v>653.41174899999999</v>
      </c>
      <c r="G22" s="26">
        <f t="shared" si="7"/>
        <v>262.03480100000002</v>
      </c>
      <c r="H22" s="26">
        <f>SUM(H18:H21)</f>
        <v>36.900390999999999</v>
      </c>
      <c r="I22" s="26">
        <f t="shared" si="7"/>
        <v>0</v>
      </c>
      <c r="J22" s="26">
        <f t="shared" si="7"/>
        <v>1103.711556</v>
      </c>
      <c r="K22" s="26">
        <f t="shared" si="6"/>
        <v>1057.300643</v>
      </c>
    </row>
    <row r="23" spans="1:11" x14ac:dyDescent="0.35">
      <c r="A23" s="50"/>
      <c r="B23" s="49" t="s">
        <v>3</v>
      </c>
      <c r="C23" s="27" t="s">
        <v>79</v>
      </c>
      <c r="D23" s="26">
        <v>0.17271</v>
      </c>
      <c r="E23" s="26">
        <v>31.066372000000001</v>
      </c>
      <c r="F23" s="26">
        <v>12.747400000000001</v>
      </c>
      <c r="G23" s="26">
        <v>3.315957</v>
      </c>
      <c r="H23" s="26">
        <v>1.9557999999999999E-2</v>
      </c>
      <c r="I23" s="26">
        <v>89.397357999999997</v>
      </c>
      <c r="J23" s="26">
        <v>136.71935500000001</v>
      </c>
      <c r="K23" s="26">
        <f t="shared" si="6"/>
        <v>136.54664500000001</v>
      </c>
    </row>
    <row r="24" spans="1:11" x14ac:dyDescent="0.35">
      <c r="A24" s="50"/>
      <c r="B24" s="50"/>
      <c r="C24" s="27" t="s">
        <v>80</v>
      </c>
      <c r="D24" s="26">
        <v>2.132784</v>
      </c>
      <c r="E24" s="26">
        <v>104.963842</v>
      </c>
      <c r="F24" s="26">
        <v>63.620519999999999</v>
      </c>
      <c r="G24" s="26">
        <v>21.877993</v>
      </c>
      <c r="H24" s="26">
        <v>0.90640500000000002</v>
      </c>
      <c r="I24" s="26">
        <v>305.57904400000001</v>
      </c>
      <c r="J24" s="26">
        <v>499.08058799999998</v>
      </c>
      <c r="K24" s="26">
        <f t="shared" si="6"/>
        <v>496.94780400000002</v>
      </c>
    </row>
    <row r="25" spans="1:11" x14ac:dyDescent="0.35">
      <c r="A25" s="50"/>
      <c r="B25" s="50"/>
      <c r="C25" s="27" t="s">
        <v>81</v>
      </c>
      <c r="D25" s="26">
        <v>1.8472679999999999</v>
      </c>
      <c r="E25" s="26">
        <v>78.083310999999995</v>
      </c>
      <c r="F25" s="26">
        <v>58.254719999999999</v>
      </c>
      <c r="G25" s="26">
        <v>11.266087000000001</v>
      </c>
      <c r="H25" s="26">
        <v>0.358991</v>
      </c>
      <c r="I25" s="26">
        <v>174.52721099999999</v>
      </c>
      <c r="J25" s="26">
        <v>324.33758799999998</v>
      </c>
      <c r="K25" s="26">
        <f t="shared" si="6"/>
        <v>322.49032</v>
      </c>
    </row>
    <row r="26" spans="1:11" x14ac:dyDescent="0.35">
      <c r="A26" s="50"/>
      <c r="B26" s="50"/>
      <c r="C26" s="27" t="s">
        <v>82</v>
      </c>
      <c r="D26" s="26">
        <v>0.21160300000000001</v>
      </c>
      <c r="E26" s="26">
        <v>1.9944519999999999</v>
      </c>
      <c r="F26" s="26">
        <v>8.039199</v>
      </c>
      <c r="G26" s="26">
        <v>2.4080729999999999</v>
      </c>
      <c r="H26" s="26">
        <v>0.99282099999999995</v>
      </c>
      <c r="I26" s="26">
        <v>31.226900000000001</v>
      </c>
      <c r="J26" s="26">
        <v>44.873047999999997</v>
      </c>
      <c r="K26" s="26">
        <f t="shared" si="6"/>
        <v>44.661445000000001</v>
      </c>
    </row>
    <row r="27" spans="1:11" x14ac:dyDescent="0.35">
      <c r="A27" s="50"/>
      <c r="B27" s="50"/>
      <c r="C27" s="27" t="s">
        <v>83</v>
      </c>
      <c r="D27" s="26">
        <f>SUM(D23:D26)</f>
        <v>4.3643650000000003</v>
      </c>
      <c r="E27" s="26">
        <f t="shared" ref="E27:J27" si="8">SUM(E23:E26)</f>
        <v>216.10797699999998</v>
      </c>
      <c r="F27" s="26">
        <f t="shared" si="8"/>
        <v>142.66183899999999</v>
      </c>
      <c r="G27" s="26">
        <f t="shared" si="8"/>
        <v>38.868110000000001</v>
      </c>
      <c r="H27" s="26">
        <f t="shared" si="8"/>
        <v>2.2777750000000001</v>
      </c>
      <c r="I27" s="26">
        <f t="shared" si="8"/>
        <v>600.73051299999997</v>
      </c>
      <c r="J27" s="26">
        <f t="shared" si="8"/>
        <v>1005.010579</v>
      </c>
      <c r="K27" s="26">
        <f t="shared" si="6"/>
        <v>1000.646214</v>
      </c>
    </row>
    <row r="28" spans="1:11" x14ac:dyDescent="0.35">
      <c r="A28" s="50"/>
      <c r="B28" s="29" t="s">
        <v>85</v>
      </c>
      <c r="C28" s="27"/>
      <c r="D28" s="26">
        <v>0.11636199999999999</v>
      </c>
      <c r="E28" s="26">
        <v>64.906379999999999</v>
      </c>
      <c r="F28" s="26">
        <v>361.64149400000002</v>
      </c>
      <c r="G28" s="26">
        <v>1.4383950000000001</v>
      </c>
      <c r="H28" s="26">
        <v>0.58877599999999997</v>
      </c>
      <c r="I28" s="26">
        <v>5.3392939999999998</v>
      </c>
      <c r="J28" s="26">
        <v>434.03070100000002</v>
      </c>
      <c r="K28" s="26">
        <f t="shared" si="6"/>
        <v>433.91433900000004</v>
      </c>
    </row>
    <row r="29" spans="1:11" x14ac:dyDescent="0.35">
      <c r="A29" s="50"/>
      <c r="B29" s="29" t="s">
        <v>74</v>
      </c>
      <c r="C29" s="27"/>
      <c r="D29" s="26">
        <v>0</v>
      </c>
      <c r="E29" s="26">
        <v>141.67090999999999</v>
      </c>
      <c r="F29" s="26">
        <v>543.15510800000004</v>
      </c>
      <c r="G29" s="26">
        <v>2.207754</v>
      </c>
      <c r="H29" s="26">
        <v>2.5620440000000002</v>
      </c>
      <c r="I29" s="26">
        <v>1.4956000000000001E-2</v>
      </c>
      <c r="J29" s="26">
        <v>689.610772</v>
      </c>
      <c r="K29" s="26">
        <f t="shared" si="6"/>
        <v>689.610772</v>
      </c>
    </row>
    <row r="30" spans="1:11" x14ac:dyDescent="0.35">
      <c r="A30" s="50"/>
      <c r="B30" s="29" t="s">
        <v>84</v>
      </c>
      <c r="C30" s="27"/>
      <c r="D30" s="26"/>
      <c r="E30" s="26"/>
      <c r="F30" s="26"/>
      <c r="G30" s="26"/>
      <c r="H30" s="26"/>
      <c r="I30" s="26"/>
      <c r="J30" s="26"/>
      <c r="K30" s="26">
        <f t="shared" si="6"/>
        <v>0</v>
      </c>
    </row>
    <row r="31" spans="1:11" x14ac:dyDescent="0.35">
      <c r="A31" s="50"/>
      <c r="B31" s="37" t="s">
        <v>5</v>
      </c>
      <c r="C31" s="27"/>
      <c r="D31" s="1">
        <f>SUM(D22,D27:D30)</f>
        <v>50.891639999999995</v>
      </c>
      <c r="E31" s="1">
        <f t="shared" ref="E31:I31" si="9">SUM(E22,E27:E30)</f>
        <v>527.63896899999997</v>
      </c>
      <c r="F31" s="1">
        <f t="shared" si="9"/>
        <v>1700.8701900000001</v>
      </c>
      <c r="G31" s="1">
        <f t="shared" si="9"/>
        <v>304.54906000000005</v>
      </c>
      <c r="H31" s="1">
        <f t="shared" si="9"/>
        <v>42.328986</v>
      </c>
      <c r="I31" s="1">
        <f t="shared" si="9"/>
        <v>606.08476299999995</v>
      </c>
      <c r="J31" s="1">
        <f>SUM(J22,J27:J30)</f>
        <v>3232.3636080000001</v>
      </c>
      <c r="K31" s="1">
        <f>SUM(E31:I31)</f>
        <v>3181.4719680000003</v>
      </c>
    </row>
    <row r="32" spans="1:11" hidden="1" x14ac:dyDescent="0.35"/>
    <row r="33" spans="5:10" hidden="1" x14ac:dyDescent="0.35"/>
    <row r="34" spans="5:10" hidden="1" x14ac:dyDescent="0.35">
      <c r="E34" s="9"/>
      <c r="F34" s="9"/>
      <c r="H34" s="9"/>
      <c r="I34" s="9"/>
      <c r="J34" s="9"/>
    </row>
    <row r="35" spans="5:10" hidden="1" x14ac:dyDescent="0.35">
      <c r="E35" s="9"/>
      <c r="F35" s="9"/>
      <c r="H35" s="9"/>
      <c r="I35" s="9"/>
      <c r="J35" s="9"/>
    </row>
  </sheetData>
  <mergeCells count="7">
    <mergeCell ref="A1:K1"/>
    <mergeCell ref="B4:B8"/>
    <mergeCell ref="B9:B13"/>
    <mergeCell ref="A18:A31"/>
    <mergeCell ref="B18:B22"/>
    <mergeCell ref="B23:B27"/>
    <mergeCell ref="A4:A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workbookViewId="0">
      <selection activeCell="E11" sqref="A11:XFD1048576"/>
    </sheetView>
  </sheetViews>
  <sheetFormatPr defaultColWidth="0" defaultRowHeight="14.5" zeroHeight="1" x14ac:dyDescent="0.35"/>
  <cols>
    <col min="1" max="1" width="17.1796875" customWidth="1"/>
    <col min="2" max="11" width="16.7265625" customWidth="1"/>
    <col min="12" max="14" width="0" hidden="1" customWidth="1"/>
    <col min="15" max="16384" width="9.1796875" hidden="1"/>
  </cols>
  <sheetData>
    <row r="1" spans="1:14" s="13" customFormat="1" ht="18.5" x14ac:dyDescent="0.45">
      <c r="A1" s="44" t="s">
        <v>162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s="13" customFormat="1" x14ac:dyDescent="0.35"/>
    <row r="3" spans="1:14" s="15" customFormat="1" ht="43.5" x14ac:dyDescent="0.35">
      <c r="A3" s="41" t="s">
        <v>6</v>
      </c>
      <c r="B3" s="41" t="s">
        <v>87</v>
      </c>
      <c r="C3" s="41" t="s">
        <v>9</v>
      </c>
      <c r="D3" s="41" t="s">
        <v>10</v>
      </c>
      <c r="E3" s="41" t="s">
        <v>11</v>
      </c>
      <c r="F3" s="41" t="s">
        <v>88</v>
      </c>
      <c r="G3" s="41" t="s">
        <v>89</v>
      </c>
      <c r="H3" s="41" t="s">
        <v>90</v>
      </c>
      <c r="I3" s="41" t="s">
        <v>91</v>
      </c>
      <c r="J3" s="41" t="s">
        <v>12</v>
      </c>
      <c r="K3" s="41" t="s">
        <v>13</v>
      </c>
    </row>
    <row r="4" spans="1:14" x14ac:dyDescent="0.35">
      <c r="A4" s="27" t="s">
        <v>14</v>
      </c>
      <c r="B4" s="21">
        <v>374736</v>
      </c>
      <c r="C4" s="21">
        <v>3653</v>
      </c>
      <c r="D4" s="21">
        <v>4776</v>
      </c>
      <c r="E4" s="17">
        <v>4776</v>
      </c>
      <c r="F4" s="28">
        <v>6788.41</v>
      </c>
      <c r="G4" s="28">
        <v>6788.41</v>
      </c>
      <c r="H4" s="25">
        <v>1</v>
      </c>
      <c r="I4" s="22">
        <v>1.8580000000000001</v>
      </c>
      <c r="J4" s="21">
        <v>3539</v>
      </c>
      <c r="K4" s="16">
        <v>47491428</v>
      </c>
      <c r="N4" s="38"/>
    </row>
    <row r="5" spans="1:14" x14ac:dyDescent="0.35">
      <c r="A5" s="27" t="s">
        <v>0</v>
      </c>
      <c r="B5" s="21">
        <v>2942</v>
      </c>
      <c r="C5" s="21">
        <v>7</v>
      </c>
      <c r="D5" s="21">
        <v>14</v>
      </c>
      <c r="E5" s="17">
        <v>16.100000000000001</v>
      </c>
      <c r="F5" s="28">
        <v>40.479999999999997</v>
      </c>
      <c r="G5" s="28">
        <v>38.799999999999997</v>
      </c>
      <c r="H5" s="25">
        <v>1.0429999999999999</v>
      </c>
      <c r="I5" s="22">
        <v>5.782</v>
      </c>
      <c r="J5" s="21">
        <v>6</v>
      </c>
      <c r="K5" s="16">
        <v>538547.34</v>
      </c>
      <c r="N5" s="38"/>
    </row>
    <row r="6" spans="1:14" x14ac:dyDescent="0.35">
      <c r="A6" s="27" t="s">
        <v>1</v>
      </c>
      <c r="B6" s="21">
        <v>79672</v>
      </c>
      <c r="C6" s="21">
        <v>1080</v>
      </c>
      <c r="D6" s="21">
        <v>1498</v>
      </c>
      <c r="E6" s="17">
        <v>1294.67</v>
      </c>
      <c r="F6" s="28">
        <v>2227.37</v>
      </c>
      <c r="G6" s="28">
        <v>1901.66</v>
      </c>
      <c r="H6" s="25">
        <v>1.171</v>
      </c>
      <c r="I6" s="22">
        <v>2.0619999999999998</v>
      </c>
      <c r="J6" s="21">
        <v>1054</v>
      </c>
      <c r="K6" s="16">
        <v>14116925.4</v>
      </c>
      <c r="N6" s="38"/>
    </row>
    <row r="7" spans="1:14" x14ac:dyDescent="0.35">
      <c r="A7" s="27" t="s">
        <v>2</v>
      </c>
      <c r="B7" s="21">
        <v>228292</v>
      </c>
      <c r="C7" s="21">
        <v>900</v>
      </c>
      <c r="D7" s="21">
        <v>1102</v>
      </c>
      <c r="E7" s="17">
        <v>1228.57</v>
      </c>
      <c r="F7" s="28">
        <v>1219.4100000000001</v>
      </c>
      <c r="G7" s="28">
        <v>1431.75</v>
      </c>
      <c r="H7" s="25">
        <v>0.85199999999999998</v>
      </c>
      <c r="I7" s="22">
        <v>1.355</v>
      </c>
      <c r="J7" s="21">
        <v>886</v>
      </c>
      <c r="K7" s="16">
        <v>9539167.8399999999</v>
      </c>
      <c r="N7" s="38"/>
    </row>
    <row r="8" spans="1:14" x14ac:dyDescent="0.35">
      <c r="A8" s="27" t="s">
        <v>7</v>
      </c>
      <c r="B8" s="21">
        <v>3547</v>
      </c>
      <c r="C8" s="21">
        <v>7</v>
      </c>
      <c r="D8" s="21">
        <v>8</v>
      </c>
      <c r="E8" s="17">
        <v>9.4</v>
      </c>
      <c r="F8" s="28">
        <v>22.29</v>
      </c>
      <c r="G8" s="28">
        <v>16.510000000000002</v>
      </c>
      <c r="H8" s="25">
        <v>1.35</v>
      </c>
      <c r="I8" s="22">
        <v>3.1840000000000002</v>
      </c>
      <c r="J8" s="21">
        <v>7</v>
      </c>
      <c r="K8" s="16">
        <v>289680.75</v>
      </c>
      <c r="N8" s="38"/>
    </row>
    <row r="9" spans="1:14" s="35" customFormat="1" x14ac:dyDescent="0.35">
      <c r="A9" s="27" t="s">
        <v>97</v>
      </c>
      <c r="B9" s="21">
        <v>12679</v>
      </c>
      <c r="C9" s="21">
        <v>103</v>
      </c>
      <c r="D9" s="21">
        <v>117</v>
      </c>
      <c r="E9" s="17">
        <v>129.69999999999999</v>
      </c>
      <c r="F9" s="28">
        <v>227.26</v>
      </c>
      <c r="G9" s="28">
        <v>230.54</v>
      </c>
      <c r="H9" s="25">
        <v>0.98599999999999999</v>
      </c>
      <c r="I9" s="22">
        <v>2.206</v>
      </c>
      <c r="J9" s="21">
        <v>101</v>
      </c>
      <c r="K9" s="16">
        <v>3436400.35</v>
      </c>
      <c r="N9" s="38"/>
    </row>
    <row r="10" spans="1:14" x14ac:dyDescent="0.35">
      <c r="A10" s="27" t="s">
        <v>8</v>
      </c>
      <c r="B10" s="21">
        <v>47604</v>
      </c>
      <c r="C10" s="21">
        <v>1556</v>
      </c>
      <c r="D10" s="21">
        <v>2037</v>
      </c>
      <c r="E10" s="17">
        <v>2097.5700000000002</v>
      </c>
      <c r="F10" s="28">
        <v>3051.61</v>
      </c>
      <c r="G10" s="28">
        <v>3169.15</v>
      </c>
      <c r="H10" s="25">
        <v>0.96299999999999997</v>
      </c>
      <c r="I10" s="22">
        <v>1.9610000000000001</v>
      </c>
      <c r="J10" s="21">
        <v>1485</v>
      </c>
      <c r="K10" s="16">
        <v>19570706.399999999</v>
      </c>
      <c r="N10" s="38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workbookViewId="0">
      <selection activeCell="F19" sqref="A19:XFD1048576"/>
    </sheetView>
  </sheetViews>
  <sheetFormatPr defaultColWidth="0" defaultRowHeight="14.5" zeroHeight="1" x14ac:dyDescent="0.35"/>
  <cols>
    <col min="1" max="1" width="11.54296875" customWidth="1"/>
    <col min="2" max="2" width="17" customWidth="1"/>
    <col min="3" max="12" width="17.54296875" customWidth="1"/>
    <col min="13" max="16384" width="9.1796875" hidden="1"/>
  </cols>
  <sheetData>
    <row r="1" spans="1:12" s="14" customFormat="1" ht="18.5" x14ac:dyDescent="0.45">
      <c r="A1" s="44" t="s">
        <v>163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4" customFormat="1" x14ac:dyDescent="0.35"/>
    <row r="3" spans="1:12" s="15" customFormat="1" ht="43.5" x14ac:dyDescent="0.35">
      <c r="A3" s="41" t="s">
        <v>15</v>
      </c>
      <c r="B3" s="41" t="s">
        <v>16</v>
      </c>
      <c r="C3" s="41" t="s">
        <v>87</v>
      </c>
      <c r="D3" s="41" t="s">
        <v>9</v>
      </c>
      <c r="E3" s="41" t="s">
        <v>10</v>
      </c>
      <c r="F3" s="41" t="s">
        <v>11</v>
      </c>
      <c r="G3" s="41" t="s">
        <v>88</v>
      </c>
      <c r="H3" s="41" t="s">
        <v>89</v>
      </c>
      <c r="I3" s="41" t="s">
        <v>90</v>
      </c>
      <c r="J3" s="41" t="s">
        <v>91</v>
      </c>
      <c r="K3" s="41" t="s">
        <v>12</v>
      </c>
      <c r="L3" s="41" t="s">
        <v>13</v>
      </c>
    </row>
    <row r="4" spans="1:12" x14ac:dyDescent="0.35">
      <c r="A4" s="51" t="s">
        <v>66</v>
      </c>
      <c r="B4" s="27" t="s">
        <v>17</v>
      </c>
      <c r="C4" s="21">
        <v>124808</v>
      </c>
      <c r="D4" s="21">
        <v>1385</v>
      </c>
      <c r="E4" s="21">
        <v>1888</v>
      </c>
      <c r="F4" s="17">
        <v>1896.21</v>
      </c>
      <c r="G4" s="25">
        <v>3003.95</v>
      </c>
      <c r="H4" s="25">
        <v>2986.98</v>
      </c>
      <c r="I4" s="25">
        <v>1.006</v>
      </c>
      <c r="J4" s="22">
        <v>2.169</v>
      </c>
      <c r="K4" s="21">
        <v>1344</v>
      </c>
      <c r="L4" s="16">
        <v>20590041.699999999</v>
      </c>
    </row>
    <row r="5" spans="1:12" x14ac:dyDescent="0.35">
      <c r="A5" s="52"/>
      <c r="B5" s="27" t="s">
        <v>18</v>
      </c>
      <c r="C5" s="21">
        <v>249892</v>
      </c>
      <c r="D5" s="21">
        <v>2268</v>
      </c>
      <c r="E5" s="21">
        <v>2888</v>
      </c>
      <c r="F5" s="17">
        <v>2879.18</v>
      </c>
      <c r="G5" s="25">
        <v>3784.46</v>
      </c>
      <c r="H5" s="25">
        <v>3800.44</v>
      </c>
      <c r="I5" s="25">
        <v>0.996</v>
      </c>
      <c r="J5" s="22">
        <v>1.669</v>
      </c>
      <c r="K5" s="21">
        <v>2195</v>
      </c>
      <c r="L5" s="16">
        <v>26901386.300000001</v>
      </c>
    </row>
    <row r="6" spans="1:12" x14ac:dyDescent="0.35">
      <c r="A6" s="53"/>
      <c r="B6" s="27" t="s">
        <v>19</v>
      </c>
      <c r="C6" s="21">
        <v>36</v>
      </c>
      <c r="D6" s="21">
        <v>0</v>
      </c>
      <c r="E6" s="21">
        <v>0</v>
      </c>
      <c r="F6" s="17">
        <v>0.61</v>
      </c>
      <c r="G6" s="25">
        <v>0</v>
      </c>
      <c r="H6" s="25">
        <v>0.99</v>
      </c>
      <c r="I6" s="25">
        <v>0</v>
      </c>
      <c r="J6" s="22">
        <v>0</v>
      </c>
      <c r="K6" s="21">
        <v>0</v>
      </c>
      <c r="L6" s="16">
        <v>0</v>
      </c>
    </row>
    <row r="7" spans="1:12" x14ac:dyDescent="0.35">
      <c r="A7" s="51" t="s">
        <v>20</v>
      </c>
      <c r="B7" s="27" t="s">
        <v>21</v>
      </c>
      <c r="C7" s="21">
        <v>61416</v>
      </c>
      <c r="D7" s="21">
        <v>863</v>
      </c>
      <c r="E7" s="21">
        <v>1118</v>
      </c>
      <c r="F7" s="17">
        <v>1077.33</v>
      </c>
      <c r="G7" s="25">
        <v>1582.34</v>
      </c>
      <c r="H7" s="25">
        <v>1525.13</v>
      </c>
      <c r="I7" s="25">
        <v>1.038</v>
      </c>
      <c r="J7" s="22">
        <v>1.8340000000000001</v>
      </c>
      <c r="K7" s="21">
        <v>836</v>
      </c>
      <c r="L7" s="16">
        <v>10947941.199999999</v>
      </c>
    </row>
    <row r="8" spans="1:12" x14ac:dyDescent="0.35">
      <c r="A8" s="52"/>
      <c r="B8" s="27" t="s">
        <v>22</v>
      </c>
      <c r="C8" s="21">
        <v>44623</v>
      </c>
      <c r="D8" s="21">
        <v>607</v>
      </c>
      <c r="E8" s="21">
        <v>797</v>
      </c>
      <c r="F8" s="17">
        <v>721.29</v>
      </c>
      <c r="G8" s="25">
        <v>1121.8499999999999</v>
      </c>
      <c r="H8" s="25">
        <v>1018.33</v>
      </c>
      <c r="I8" s="25">
        <v>1.1020000000000001</v>
      </c>
      <c r="J8" s="22">
        <v>1.8480000000000001</v>
      </c>
      <c r="K8" s="21">
        <v>588</v>
      </c>
      <c r="L8" s="16">
        <v>7383880.96</v>
      </c>
    </row>
    <row r="9" spans="1:12" x14ac:dyDescent="0.35">
      <c r="A9" s="52"/>
      <c r="B9" s="27" t="s">
        <v>23</v>
      </c>
      <c r="C9" s="21">
        <v>175482</v>
      </c>
      <c r="D9" s="21">
        <v>1559</v>
      </c>
      <c r="E9" s="21">
        <v>2022</v>
      </c>
      <c r="F9" s="17">
        <v>2117.9</v>
      </c>
      <c r="G9" s="25">
        <v>2796.87</v>
      </c>
      <c r="H9" s="25">
        <v>2930.78</v>
      </c>
      <c r="I9" s="25">
        <v>0.95399999999999996</v>
      </c>
      <c r="J9" s="22">
        <v>1.794</v>
      </c>
      <c r="K9" s="21">
        <v>1514</v>
      </c>
      <c r="L9" s="16">
        <v>19239696.899999999</v>
      </c>
    </row>
    <row r="10" spans="1:12" x14ac:dyDescent="0.35">
      <c r="A10" s="52"/>
      <c r="B10" s="27" t="s">
        <v>24</v>
      </c>
      <c r="C10" s="21">
        <v>529</v>
      </c>
      <c r="D10" s="21">
        <v>10</v>
      </c>
      <c r="E10" s="21">
        <v>16</v>
      </c>
      <c r="F10" s="17">
        <v>9.3800000000000008</v>
      </c>
      <c r="G10" s="25">
        <v>27.07</v>
      </c>
      <c r="H10" s="25">
        <v>13.17</v>
      </c>
      <c r="I10" s="25">
        <v>2.056</v>
      </c>
      <c r="J10" s="22">
        <v>2.7069999999999999</v>
      </c>
      <c r="K10" s="21">
        <v>10</v>
      </c>
      <c r="L10" s="16">
        <v>135677.94</v>
      </c>
    </row>
    <row r="11" spans="1:12" x14ac:dyDescent="0.35">
      <c r="A11" s="52"/>
      <c r="B11" s="27" t="s">
        <v>25</v>
      </c>
      <c r="C11" s="21">
        <v>4205</v>
      </c>
      <c r="D11" s="21">
        <v>41</v>
      </c>
      <c r="E11" s="21">
        <v>53</v>
      </c>
      <c r="F11" s="17">
        <v>49.45</v>
      </c>
      <c r="G11" s="25">
        <v>59.06</v>
      </c>
      <c r="H11" s="25">
        <v>68.25</v>
      </c>
      <c r="I11" s="25">
        <v>0.86499999999999999</v>
      </c>
      <c r="J11" s="22">
        <v>1.4410000000000001</v>
      </c>
      <c r="K11" s="21">
        <v>39</v>
      </c>
      <c r="L11" s="16">
        <v>337720.83</v>
      </c>
    </row>
    <row r="12" spans="1:12" x14ac:dyDescent="0.35">
      <c r="A12" s="53"/>
      <c r="B12" s="27" t="s">
        <v>26</v>
      </c>
      <c r="C12" s="21">
        <v>88481</v>
      </c>
      <c r="D12" s="21">
        <v>573</v>
      </c>
      <c r="E12" s="21">
        <v>770</v>
      </c>
      <c r="F12" s="17">
        <v>800.65</v>
      </c>
      <c r="G12" s="25">
        <v>1201.23</v>
      </c>
      <c r="H12" s="25">
        <v>1232.76</v>
      </c>
      <c r="I12" s="25">
        <v>0.97399999999999998</v>
      </c>
      <c r="J12" s="22">
        <v>2.0960000000000001</v>
      </c>
      <c r="K12" s="21">
        <v>552</v>
      </c>
      <c r="L12" s="16">
        <v>9446510.1699999999</v>
      </c>
    </row>
    <row r="13" spans="1:12" x14ac:dyDescent="0.35">
      <c r="A13" s="54" t="s">
        <v>67</v>
      </c>
      <c r="B13" s="27" t="s">
        <v>27</v>
      </c>
      <c r="C13" s="21">
        <v>172025</v>
      </c>
      <c r="D13" s="21">
        <v>164</v>
      </c>
      <c r="E13" s="21">
        <v>179</v>
      </c>
      <c r="F13" s="17">
        <v>203.07</v>
      </c>
      <c r="G13" s="25">
        <v>378.86</v>
      </c>
      <c r="H13" s="25">
        <v>419.47</v>
      </c>
      <c r="I13" s="25">
        <v>0.90300000000000002</v>
      </c>
      <c r="J13" s="22">
        <v>2.31</v>
      </c>
      <c r="K13" s="21">
        <v>164</v>
      </c>
      <c r="L13" s="16">
        <v>5309359.43</v>
      </c>
    </row>
    <row r="14" spans="1:12" x14ac:dyDescent="0.35">
      <c r="A14" s="54"/>
      <c r="B14" s="27" t="s">
        <v>28</v>
      </c>
      <c r="C14" s="21">
        <v>54509</v>
      </c>
      <c r="D14" s="21">
        <v>396</v>
      </c>
      <c r="E14" s="21">
        <v>481</v>
      </c>
      <c r="F14" s="17">
        <v>545.54999999999995</v>
      </c>
      <c r="G14" s="25">
        <v>536.85</v>
      </c>
      <c r="H14" s="25">
        <v>612.69000000000005</v>
      </c>
      <c r="I14" s="25">
        <v>0.876</v>
      </c>
      <c r="J14" s="22">
        <v>1.3560000000000001</v>
      </c>
      <c r="K14" s="21">
        <v>388</v>
      </c>
      <c r="L14" s="16">
        <v>4497194.17</v>
      </c>
    </row>
    <row r="15" spans="1:12" x14ac:dyDescent="0.35">
      <c r="A15" s="54"/>
      <c r="B15" s="27" t="s">
        <v>29</v>
      </c>
      <c r="C15" s="21">
        <v>98902</v>
      </c>
      <c r="D15" s="21">
        <v>1137</v>
      </c>
      <c r="E15" s="21">
        <v>1431</v>
      </c>
      <c r="F15" s="17">
        <v>1524.33</v>
      </c>
      <c r="G15" s="25">
        <v>1811.81</v>
      </c>
      <c r="H15" s="25">
        <v>1915.36</v>
      </c>
      <c r="I15" s="25">
        <v>0.94599999999999995</v>
      </c>
      <c r="J15" s="22">
        <v>1.5940000000000001</v>
      </c>
      <c r="K15" s="21">
        <v>1115</v>
      </c>
      <c r="L15" s="16">
        <v>12193093.300000001</v>
      </c>
    </row>
    <row r="16" spans="1:12" x14ac:dyDescent="0.35">
      <c r="A16" s="54"/>
      <c r="B16" s="27" t="s">
        <v>30</v>
      </c>
      <c r="C16" s="21">
        <v>17250</v>
      </c>
      <c r="D16" s="21">
        <v>591</v>
      </c>
      <c r="E16" s="21">
        <v>825</v>
      </c>
      <c r="F16" s="17">
        <v>820.57</v>
      </c>
      <c r="G16" s="25">
        <v>1283.26</v>
      </c>
      <c r="H16" s="25">
        <v>1251.33</v>
      </c>
      <c r="I16" s="25">
        <v>1.026</v>
      </c>
      <c r="J16" s="22">
        <v>2.1709999999999998</v>
      </c>
      <c r="K16" s="21">
        <v>563</v>
      </c>
      <c r="L16" s="16">
        <v>8137758.3399999999</v>
      </c>
    </row>
    <row r="17" spans="1:12" x14ac:dyDescent="0.35">
      <c r="A17" s="54"/>
      <c r="B17" s="27" t="s">
        <v>31</v>
      </c>
      <c r="C17" s="21">
        <v>26757</v>
      </c>
      <c r="D17" s="21">
        <v>1124</v>
      </c>
      <c r="E17" s="21">
        <v>1525</v>
      </c>
      <c r="F17" s="17">
        <v>1399.14</v>
      </c>
      <c r="G17" s="25">
        <v>2277.19</v>
      </c>
      <c r="H17" s="25">
        <v>2152.3000000000002</v>
      </c>
      <c r="I17" s="25">
        <v>1.0580000000000001</v>
      </c>
      <c r="J17" s="22">
        <v>2.0259999999999998</v>
      </c>
      <c r="K17" s="21">
        <v>1081</v>
      </c>
      <c r="L17" s="16">
        <v>14385794.9</v>
      </c>
    </row>
    <row r="18" spans="1:12" x14ac:dyDescent="0.35">
      <c r="A18" s="54"/>
      <c r="B18" s="27" t="s">
        <v>32</v>
      </c>
      <c r="C18" s="21">
        <v>5293</v>
      </c>
      <c r="D18" s="21">
        <v>241</v>
      </c>
      <c r="E18" s="21">
        <v>335</v>
      </c>
      <c r="F18" s="17">
        <v>283.33999999999997</v>
      </c>
      <c r="G18" s="25">
        <v>500.45</v>
      </c>
      <c r="H18" s="25">
        <v>437.27</v>
      </c>
      <c r="I18" s="25">
        <v>1.1439999999999999</v>
      </c>
      <c r="J18" s="22">
        <v>2.077</v>
      </c>
      <c r="K18" s="21">
        <v>228</v>
      </c>
      <c r="L18" s="16">
        <v>2968227.95</v>
      </c>
    </row>
  </sheetData>
  <mergeCells count="4">
    <mergeCell ref="A4:A6"/>
    <mergeCell ref="A7:A12"/>
    <mergeCell ref="A13:A18"/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workbookViewId="0">
      <selection activeCell="F16" sqref="A16:XFD1048576"/>
    </sheetView>
  </sheetViews>
  <sheetFormatPr defaultColWidth="0" defaultRowHeight="14.5" zeroHeight="1" x14ac:dyDescent="0.35"/>
  <cols>
    <col min="1" max="1" width="12.453125" bestFit="1" customWidth="1"/>
    <col min="2" max="2" width="22.54296875" bestFit="1" customWidth="1"/>
    <col min="3" max="12" width="17.54296875" customWidth="1"/>
    <col min="13" max="16384" width="9.1796875" hidden="1"/>
  </cols>
  <sheetData>
    <row r="1" spans="1:12" ht="18.5" x14ac:dyDescent="0.45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35"/>
    <row r="3" spans="1:12" s="24" customFormat="1" ht="43.5" x14ac:dyDescent="0.35">
      <c r="A3" s="41" t="s">
        <v>15</v>
      </c>
      <c r="B3" s="41" t="s">
        <v>16</v>
      </c>
      <c r="C3" s="41" t="s">
        <v>87</v>
      </c>
      <c r="D3" s="41" t="s">
        <v>9</v>
      </c>
      <c r="E3" s="41" t="s">
        <v>10</v>
      </c>
      <c r="F3" s="41" t="s">
        <v>11</v>
      </c>
      <c r="G3" s="41" t="s">
        <v>88</v>
      </c>
      <c r="H3" s="41" t="s">
        <v>89</v>
      </c>
      <c r="I3" s="41" t="s">
        <v>90</v>
      </c>
      <c r="J3" s="41" t="s">
        <v>91</v>
      </c>
      <c r="K3" s="41" t="s">
        <v>12</v>
      </c>
      <c r="L3" s="41" t="s">
        <v>13</v>
      </c>
    </row>
    <row r="4" spans="1:12" x14ac:dyDescent="0.35">
      <c r="A4" s="54" t="s">
        <v>4</v>
      </c>
      <c r="B4" s="27" t="s">
        <v>75</v>
      </c>
      <c r="C4" s="21">
        <v>12991</v>
      </c>
      <c r="D4" s="21">
        <v>24</v>
      </c>
      <c r="E4" s="21">
        <v>26</v>
      </c>
      <c r="F4" s="17">
        <v>29.85</v>
      </c>
      <c r="G4" s="25">
        <v>61.4</v>
      </c>
      <c r="H4" s="25">
        <v>70.040000000000006</v>
      </c>
      <c r="I4" s="25">
        <v>0.877</v>
      </c>
      <c r="J4" s="22">
        <v>2.5579999999999998</v>
      </c>
      <c r="K4" s="21">
        <v>24</v>
      </c>
      <c r="L4" s="16">
        <v>760462.44</v>
      </c>
    </row>
    <row r="5" spans="1:12" x14ac:dyDescent="0.35">
      <c r="A5" s="54"/>
      <c r="B5" s="27" t="s">
        <v>76</v>
      </c>
      <c r="C5" s="21">
        <v>24547</v>
      </c>
      <c r="D5" s="21">
        <v>6</v>
      </c>
      <c r="E5" s="21">
        <v>6</v>
      </c>
      <c r="F5" s="17">
        <v>6.11</v>
      </c>
      <c r="G5" s="25">
        <v>22.77</v>
      </c>
      <c r="H5" s="25">
        <v>20.190000000000001</v>
      </c>
      <c r="I5" s="25">
        <v>1.1279999999999999</v>
      </c>
      <c r="J5" s="22">
        <v>3.7949999999999999</v>
      </c>
      <c r="K5" s="21">
        <v>6</v>
      </c>
      <c r="L5" s="16">
        <v>683544.73</v>
      </c>
    </row>
    <row r="6" spans="1:12" x14ac:dyDescent="0.35">
      <c r="A6" s="54"/>
      <c r="B6" s="27" t="s">
        <v>77</v>
      </c>
      <c r="C6" s="21">
        <v>8278</v>
      </c>
      <c r="D6" s="21">
        <v>117</v>
      </c>
      <c r="E6" s="21">
        <v>130</v>
      </c>
      <c r="F6" s="17">
        <v>150.58000000000001</v>
      </c>
      <c r="G6" s="25">
        <v>261.26</v>
      </c>
      <c r="H6" s="25">
        <v>297.8</v>
      </c>
      <c r="I6" s="25">
        <v>0.877</v>
      </c>
      <c r="J6" s="22">
        <v>2.2330000000000001</v>
      </c>
      <c r="K6" s="21">
        <v>117</v>
      </c>
      <c r="L6" s="16">
        <v>3498699.17</v>
      </c>
    </row>
    <row r="7" spans="1:12" x14ac:dyDescent="0.35">
      <c r="A7" s="54"/>
      <c r="B7" s="27" t="s">
        <v>78</v>
      </c>
      <c r="C7" s="21">
        <v>10155</v>
      </c>
      <c r="D7" s="21">
        <v>0</v>
      </c>
      <c r="E7" s="21">
        <v>0</v>
      </c>
      <c r="F7" s="17">
        <v>0</v>
      </c>
      <c r="G7" s="25">
        <v>0</v>
      </c>
      <c r="H7" s="25">
        <v>0</v>
      </c>
      <c r="I7" s="25">
        <v>0</v>
      </c>
      <c r="J7" s="22">
        <v>0</v>
      </c>
      <c r="K7" s="21">
        <v>0</v>
      </c>
      <c r="L7" s="16">
        <v>0</v>
      </c>
    </row>
    <row r="8" spans="1:12" x14ac:dyDescent="0.35">
      <c r="A8" s="54"/>
      <c r="B8" s="31" t="s">
        <v>83</v>
      </c>
      <c r="C8" s="10">
        <v>55971</v>
      </c>
      <c r="D8" s="10">
        <v>147</v>
      </c>
      <c r="E8" s="10">
        <v>162</v>
      </c>
      <c r="F8" s="32">
        <v>186.54</v>
      </c>
      <c r="G8" s="33">
        <v>345.43</v>
      </c>
      <c r="H8" s="33">
        <v>388.04</v>
      </c>
      <c r="I8" s="33">
        <v>0.89</v>
      </c>
      <c r="J8" s="11">
        <v>2.35</v>
      </c>
      <c r="K8" s="10">
        <v>147</v>
      </c>
      <c r="L8" s="34">
        <v>4942706.34</v>
      </c>
    </row>
    <row r="9" spans="1:12" x14ac:dyDescent="0.35">
      <c r="A9" s="54" t="s">
        <v>3</v>
      </c>
      <c r="B9" s="27" t="s">
        <v>79</v>
      </c>
      <c r="C9" s="21">
        <v>10173</v>
      </c>
      <c r="D9" s="21">
        <v>605</v>
      </c>
      <c r="E9" s="21">
        <v>839</v>
      </c>
      <c r="F9" s="17">
        <v>843.35</v>
      </c>
      <c r="G9" s="25">
        <v>1293.46</v>
      </c>
      <c r="H9" s="25">
        <v>1302.6600000000001</v>
      </c>
      <c r="I9" s="25">
        <v>0.99299999999999999</v>
      </c>
      <c r="J9" s="22">
        <v>2.1379999999999999</v>
      </c>
      <c r="K9" s="21">
        <v>579</v>
      </c>
      <c r="L9" s="16">
        <v>8236433.1399999997</v>
      </c>
    </row>
    <row r="10" spans="1:12" x14ac:dyDescent="0.35">
      <c r="A10" s="54"/>
      <c r="B10" s="27" t="s">
        <v>80</v>
      </c>
      <c r="C10" s="21">
        <v>48564</v>
      </c>
      <c r="D10" s="21">
        <v>1139</v>
      </c>
      <c r="E10" s="21">
        <v>1470</v>
      </c>
      <c r="F10" s="17">
        <v>1486.2</v>
      </c>
      <c r="G10" s="25">
        <v>2155.39</v>
      </c>
      <c r="H10" s="25">
        <v>2176.84</v>
      </c>
      <c r="I10" s="25">
        <v>0.99</v>
      </c>
      <c r="J10" s="22">
        <v>1.8919999999999999</v>
      </c>
      <c r="K10" s="21">
        <v>1088</v>
      </c>
      <c r="L10" s="16">
        <v>13956013.199999999</v>
      </c>
    </row>
    <row r="11" spans="1:12" x14ac:dyDescent="0.35">
      <c r="A11" s="54"/>
      <c r="B11" s="27" t="s">
        <v>81</v>
      </c>
      <c r="C11" s="21">
        <v>13375</v>
      </c>
      <c r="D11" s="21">
        <v>879</v>
      </c>
      <c r="E11" s="21">
        <v>1278</v>
      </c>
      <c r="F11" s="17">
        <v>1233.75</v>
      </c>
      <c r="G11" s="25">
        <v>2051.5300000000002</v>
      </c>
      <c r="H11" s="25">
        <v>1978.47</v>
      </c>
      <c r="I11" s="25">
        <v>1.0369999999999999</v>
      </c>
      <c r="J11" s="22">
        <v>2.3340000000000001</v>
      </c>
      <c r="K11" s="21">
        <v>845</v>
      </c>
      <c r="L11" s="16">
        <v>13299641.1</v>
      </c>
    </row>
    <row r="12" spans="1:12" x14ac:dyDescent="0.35">
      <c r="A12" s="54"/>
      <c r="B12" s="27" t="s">
        <v>82</v>
      </c>
      <c r="C12" s="21">
        <v>10198</v>
      </c>
      <c r="D12" s="21">
        <v>93</v>
      </c>
      <c r="E12" s="21">
        <v>103</v>
      </c>
      <c r="F12" s="17">
        <v>102.16</v>
      </c>
      <c r="G12" s="25">
        <v>138.78</v>
      </c>
      <c r="H12" s="25">
        <v>138.58000000000001</v>
      </c>
      <c r="I12" s="25">
        <v>1.0009999999999999</v>
      </c>
      <c r="J12" s="22">
        <v>1.492</v>
      </c>
      <c r="K12" s="21">
        <v>93</v>
      </c>
      <c r="L12" s="16">
        <v>1109663.9099999999</v>
      </c>
    </row>
    <row r="13" spans="1:12" x14ac:dyDescent="0.35">
      <c r="A13" s="54"/>
      <c r="B13" s="31" t="s">
        <v>83</v>
      </c>
      <c r="C13" s="10">
        <v>82310</v>
      </c>
      <c r="D13" s="10">
        <v>2716</v>
      </c>
      <c r="E13" s="10">
        <v>3690</v>
      </c>
      <c r="F13" s="32">
        <v>3665.46</v>
      </c>
      <c r="G13" s="33">
        <v>5639.16</v>
      </c>
      <c r="H13" s="33">
        <v>5596.56</v>
      </c>
      <c r="I13" s="33">
        <v>1.008</v>
      </c>
      <c r="J13" s="11">
        <v>2.0760000000000001</v>
      </c>
      <c r="K13" s="10">
        <v>2605</v>
      </c>
      <c r="L13" s="34">
        <v>36601751.399999999</v>
      </c>
    </row>
    <row r="14" spans="1:12" x14ac:dyDescent="0.35">
      <c r="A14" s="30" t="s">
        <v>73</v>
      </c>
      <c r="B14" s="27"/>
      <c r="C14" s="21">
        <v>122788</v>
      </c>
      <c r="D14" s="21">
        <v>785</v>
      </c>
      <c r="E14" s="21">
        <v>919</v>
      </c>
      <c r="F14" s="17">
        <v>919</v>
      </c>
      <c r="G14" s="25">
        <v>778.3</v>
      </c>
      <c r="H14" s="25">
        <v>778.3</v>
      </c>
      <c r="I14" s="25">
        <v>1</v>
      </c>
      <c r="J14" s="22">
        <v>0.99099999999999999</v>
      </c>
      <c r="K14" s="21">
        <v>782</v>
      </c>
      <c r="L14" s="16">
        <v>5624616.5700000003</v>
      </c>
    </row>
    <row r="15" spans="1:12" x14ac:dyDescent="0.35">
      <c r="A15" s="30" t="s">
        <v>74</v>
      </c>
      <c r="B15" s="27"/>
      <c r="C15" s="21">
        <v>113667</v>
      </c>
      <c r="D15" s="21">
        <v>5</v>
      </c>
      <c r="E15" s="21">
        <v>5</v>
      </c>
      <c r="F15" s="17">
        <v>5</v>
      </c>
      <c r="G15" s="25">
        <v>25.52</v>
      </c>
      <c r="H15" s="25">
        <v>25.52</v>
      </c>
      <c r="I15" s="25">
        <v>1</v>
      </c>
      <c r="J15" s="22">
        <v>5.1040000000000001</v>
      </c>
      <c r="K15" s="21">
        <v>5</v>
      </c>
      <c r="L15" s="16">
        <v>322353.76</v>
      </c>
    </row>
    <row r="16" spans="1:12" hidden="1" x14ac:dyDescent="0.35">
      <c r="A16" s="30" t="s">
        <v>84</v>
      </c>
      <c r="B16" s="27"/>
      <c r="C16" s="21"/>
      <c r="D16" s="21"/>
      <c r="E16" s="21"/>
      <c r="F16" s="17"/>
      <c r="G16" s="25"/>
      <c r="H16" s="25"/>
      <c r="I16" s="25"/>
      <c r="J16" s="22"/>
      <c r="K16" s="21"/>
      <c r="L16" s="16"/>
    </row>
  </sheetData>
  <mergeCells count="3">
    <mergeCell ref="A9:A13"/>
    <mergeCell ref="A4:A8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workbookViewId="0">
      <selection activeCell="A13" sqref="A13:XFD1048576"/>
    </sheetView>
  </sheetViews>
  <sheetFormatPr defaultColWidth="0" defaultRowHeight="14.5" zeroHeight="1" x14ac:dyDescent="0.35"/>
  <cols>
    <col min="1" max="1" width="40.1796875" bestFit="1" customWidth="1"/>
    <col min="2" max="2" width="11" bestFit="1" customWidth="1"/>
    <col min="3" max="3" width="14.1796875" bestFit="1" customWidth="1"/>
    <col min="4" max="4" width="12.1796875" bestFit="1" customWidth="1"/>
    <col min="5" max="5" width="14.26953125" bestFit="1" customWidth="1"/>
    <col min="6" max="6" width="16.7265625" bestFit="1" customWidth="1"/>
    <col min="7" max="7" width="18.81640625" bestFit="1" customWidth="1"/>
    <col min="8" max="16384" width="9.1796875" hidden="1"/>
  </cols>
  <sheetData>
    <row r="1" spans="1:7" s="14" customFormat="1" ht="18.5" x14ac:dyDescent="0.45">
      <c r="A1" s="44" t="s">
        <v>165</v>
      </c>
      <c r="B1" s="44"/>
      <c r="C1" s="44"/>
      <c r="D1" s="44"/>
      <c r="E1" s="44"/>
      <c r="F1" s="44"/>
      <c r="G1" s="44"/>
    </row>
    <row r="2" spans="1:7" s="14" customFormat="1" x14ac:dyDescent="0.35"/>
    <row r="3" spans="1:7" x14ac:dyDescent="0.35">
      <c r="A3" s="41" t="s">
        <v>68</v>
      </c>
      <c r="B3" s="41" t="s">
        <v>69</v>
      </c>
      <c r="C3" s="41" t="s">
        <v>70</v>
      </c>
      <c r="D3" s="41" t="s">
        <v>71</v>
      </c>
      <c r="E3" s="41" t="s">
        <v>72</v>
      </c>
      <c r="F3" s="41" t="s">
        <v>92</v>
      </c>
      <c r="G3" s="41" t="s">
        <v>93</v>
      </c>
    </row>
    <row r="4" spans="1:7" x14ac:dyDescent="0.35">
      <c r="A4" s="19" t="s">
        <v>5</v>
      </c>
      <c r="B4" s="21">
        <v>4776</v>
      </c>
      <c r="C4" s="20">
        <v>1</v>
      </c>
      <c r="D4" s="25">
        <v>6788.4145267000004</v>
      </c>
      <c r="E4" s="12">
        <v>1</v>
      </c>
      <c r="F4" s="26">
        <v>47491428.013999999</v>
      </c>
      <c r="G4" s="12">
        <v>1</v>
      </c>
    </row>
    <row r="5" spans="1:7" x14ac:dyDescent="0.35">
      <c r="A5" s="19" t="s">
        <v>33</v>
      </c>
      <c r="B5" s="21">
        <v>825</v>
      </c>
      <c r="C5" s="20">
        <v>0.17269999999999999</v>
      </c>
      <c r="D5" s="25">
        <v>1460.4845562999999</v>
      </c>
      <c r="E5" s="12">
        <v>0.21510000000000001</v>
      </c>
      <c r="F5" s="26">
        <v>10310256.969000001</v>
      </c>
      <c r="G5" s="12">
        <v>0.21709999999999999</v>
      </c>
    </row>
    <row r="6" spans="1:7" x14ac:dyDescent="0.35">
      <c r="A6" s="19" t="s">
        <v>34</v>
      </c>
      <c r="B6" s="21">
        <v>847</v>
      </c>
      <c r="C6" s="20">
        <v>0.17730000000000001</v>
      </c>
      <c r="D6" s="25">
        <v>1085.9411769999999</v>
      </c>
      <c r="E6" s="12">
        <v>0.16</v>
      </c>
      <c r="F6" s="26">
        <v>7168294.9879000001</v>
      </c>
      <c r="G6" s="12">
        <v>0.15090000000000001</v>
      </c>
    </row>
    <row r="7" spans="1:7" x14ac:dyDescent="0.35">
      <c r="A7" s="19" t="s">
        <v>35</v>
      </c>
      <c r="B7" s="21">
        <v>251</v>
      </c>
      <c r="C7" s="20">
        <v>5.2600000000000001E-2</v>
      </c>
      <c r="D7" s="25">
        <v>460.96418569999997</v>
      </c>
      <c r="E7" s="12">
        <v>6.7900000000000002E-2</v>
      </c>
      <c r="F7" s="26">
        <v>2969656.0627000001</v>
      </c>
      <c r="G7" s="12">
        <v>6.25E-2</v>
      </c>
    </row>
    <row r="8" spans="1:7" x14ac:dyDescent="0.35">
      <c r="A8" s="19" t="s">
        <v>36</v>
      </c>
      <c r="B8" s="21">
        <v>345</v>
      </c>
      <c r="C8" s="20">
        <v>7.22E-2</v>
      </c>
      <c r="D8" s="25">
        <v>635.81819469000004</v>
      </c>
      <c r="E8" s="12">
        <v>9.3700000000000006E-2</v>
      </c>
      <c r="F8" s="26">
        <v>4844465.7847999996</v>
      </c>
      <c r="G8" s="12">
        <v>0.10199999999999999</v>
      </c>
    </row>
    <row r="9" spans="1:7" x14ac:dyDescent="0.35">
      <c r="A9" s="19" t="s">
        <v>37</v>
      </c>
      <c r="B9" s="21">
        <v>726</v>
      </c>
      <c r="C9" s="20">
        <v>0.152</v>
      </c>
      <c r="D9" s="25">
        <v>1288.4364393999999</v>
      </c>
      <c r="E9" s="12">
        <v>0.1898</v>
      </c>
      <c r="F9" s="26">
        <v>8992773.7419000007</v>
      </c>
      <c r="G9" s="12">
        <v>0.18940000000000001</v>
      </c>
    </row>
    <row r="10" spans="1:7" x14ac:dyDescent="0.35">
      <c r="A10" s="19" t="s">
        <v>38</v>
      </c>
      <c r="B10" s="21">
        <v>276</v>
      </c>
      <c r="C10" s="20">
        <v>5.7799999999999997E-2</v>
      </c>
      <c r="D10" s="25">
        <v>589.89435225</v>
      </c>
      <c r="E10" s="12">
        <v>8.6900000000000005E-2</v>
      </c>
      <c r="F10" s="26">
        <v>4419190.1383999996</v>
      </c>
      <c r="G10" s="12">
        <v>9.3100000000000002E-2</v>
      </c>
    </row>
    <row r="11" spans="1:7" x14ac:dyDescent="0.35">
      <c r="A11" s="19" t="s">
        <v>39</v>
      </c>
      <c r="B11" s="21">
        <v>535</v>
      </c>
      <c r="C11" s="20">
        <v>0.112</v>
      </c>
      <c r="D11" s="25">
        <v>224.07948909000001</v>
      </c>
      <c r="E11" s="12">
        <v>3.3000000000000002E-2</v>
      </c>
      <c r="F11" s="26">
        <v>1587507.544</v>
      </c>
      <c r="G11" s="12">
        <v>3.3399999999999999E-2</v>
      </c>
    </row>
    <row r="12" spans="1:7" x14ac:dyDescent="0.35">
      <c r="A12" s="19" t="s">
        <v>40</v>
      </c>
      <c r="B12" s="21">
        <v>971</v>
      </c>
      <c r="C12" s="20">
        <v>0.20330000000000001</v>
      </c>
      <c r="D12" s="25">
        <v>1042.7961323</v>
      </c>
      <c r="E12" s="12">
        <v>0.15359999999999999</v>
      </c>
      <c r="F12" s="26">
        <v>7199282.7851999998</v>
      </c>
      <c r="G12" s="12">
        <v>0.15160000000000001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>
      <selection activeCell="B29" sqref="A29:XFD1048576"/>
    </sheetView>
  </sheetViews>
  <sheetFormatPr defaultColWidth="0" defaultRowHeight="14.5" zeroHeight="1" x14ac:dyDescent="0.35"/>
  <cols>
    <col min="1" max="1" width="94.1796875" bestFit="1" customWidth="1"/>
    <col min="2" max="5" width="17" customWidth="1"/>
    <col min="6" max="6" width="16.7265625" bestFit="1" customWidth="1"/>
    <col min="7" max="7" width="18.81640625" bestFit="1" customWidth="1"/>
    <col min="8" max="16384" width="9.1796875" hidden="1"/>
  </cols>
  <sheetData>
    <row r="1" spans="1:7" s="18" customFormat="1" ht="18.5" x14ac:dyDescent="0.45">
      <c r="A1" s="44" t="s">
        <v>166</v>
      </c>
      <c r="B1" s="44"/>
      <c r="C1" s="44"/>
      <c r="D1" s="44"/>
      <c r="E1" s="44"/>
      <c r="F1" s="44"/>
      <c r="G1" s="44"/>
    </row>
    <row r="2" spans="1:7" s="18" customFormat="1" x14ac:dyDescent="0.35"/>
    <row r="3" spans="1:7" x14ac:dyDescent="0.35">
      <c r="A3" s="41" t="s">
        <v>96</v>
      </c>
      <c r="B3" s="41" t="s">
        <v>69</v>
      </c>
      <c r="C3" s="41" t="s">
        <v>70</v>
      </c>
      <c r="D3" s="41" t="s">
        <v>71</v>
      </c>
      <c r="E3" s="41" t="s">
        <v>72</v>
      </c>
      <c r="F3" s="41" t="s">
        <v>92</v>
      </c>
      <c r="G3" s="41" t="s">
        <v>93</v>
      </c>
    </row>
    <row r="4" spans="1:7" x14ac:dyDescent="0.35">
      <c r="A4" s="19" t="s">
        <v>102</v>
      </c>
      <c r="B4" s="21">
        <v>638</v>
      </c>
      <c r="C4" s="20">
        <v>0.1336</v>
      </c>
      <c r="D4" s="25">
        <v>466.86296420000002</v>
      </c>
      <c r="E4" s="12">
        <v>6.88E-2</v>
      </c>
      <c r="F4" s="26">
        <v>3069967.7355</v>
      </c>
      <c r="G4" s="12">
        <v>6.4600000000000005E-2</v>
      </c>
    </row>
    <row r="5" spans="1:7" x14ac:dyDescent="0.35">
      <c r="A5" s="19" t="s">
        <v>103</v>
      </c>
      <c r="B5" s="21">
        <v>369</v>
      </c>
      <c r="C5" s="20">
        <v>7.7299999999999994E-2</v>
      </c>
      <c r="D5" s="25">
        <v>80.006837942000004</v>
      </c>
      <c r="E5" s="12">
        <v>1.18E-2</v>
      </c>
      <c r="F5" s="26">
        <v>590794.74763</v>
      </c>
      <c r="G5" s="12">
        <v>1.24E-2</v>
      </c>
    </row>
    <row r="6" spans="1:7" x14ac:dyDescent="0.35">
      <c r="A6" s="19" t="s">
        <v>104</v>
      </c>
      <c r="B6" s="19">
        <v>365</v>
      </c>
      <c r="C6" s="20">
        <v>7.6399999999999996E-2</v>
      </c>
      <c r="D6" s="25">
        <v>667.10038356999996</v>
      </c>
      <c r="E6" s="12">
        <v>9.8299999999999998E-2</v>
      </c>
      <c r="F6" s="26">
        <v>5131203.7396</v>
      </c>
      <c r="G6" s="12">
        <v>0.108</v>
      </c>
    </row>
    <row r="7" spans="1:7" x14ac:dyDescent="0.35">
      <c r="A7" s="19" t="s">
        <v>105</v>
      </c>
      <c r="B7" s="19">
        <v>331</v>
      </c>
      <c r="C7" s="20">
        <v>6.93E-2</v>
      </c>
      <c r="D7" s="25">
        <v>706.85124805999999</v>
      </c>
      <c r="E7" s="12">
        <v>0.1041</v>
      </c>
      <c r="F7" s="26">
        <v>5060488.4391000001</v>
      </c>
      <c r="G7" s="12">
        <v>0.1066</v>
      </c>
    </row>
    <row r="8" spans="1:7" x14ac:dyDescent="0.35">
      <c r="A8" s="19" t="s">
        <v>106</v>
      </c>
      <c r="B8" s="19">
        <v>295</v>
      </c>
      <c r="C8" s="20">
        <v>6.1800000000000001E-2</v>
      </c>
      <c r="D8" s="25">
        <v>232.06513275</v>
      </c>
      <c r="E8" s="12">
        <v>3.4200000000000001E-2</v>
      </c>
      <c r="F8" s="26">
        <v>1549822.0327000001</v>
      </c>
      <c r="G8" s="12">
        <v>3.2599999999999997E-2</v>
      </c>
    </row>
    <row r="9" spans="1:7" x14ac:dyDescent="0.35">
      <c r="A9" s="19" t="s">
        <v>107</v>
      </c>
      <c r="B9" s="19">
        <v>264</v>
      </c>
      <c r="C9" s="20">
        <v>5.5300000000000002E-2</v>
      </c>
      <c r="D9" s="25">
        <v>231.96215896000001</v>
      </c>
      <c r="E9" s="12">
        <v>3.4200000000000001E-2</v>
      </c>
      <c r="F9" s="26">
        <v>1446955.6497</v>
      </c>
      <c r="G9" s="12">
        <v>3.0499999999999999E-2</v>
      </c>
    </row>
    <row r="10" spans="1:7" x14ac:dyDescent="0.35">
      <c r="A10" s="19" t="s">
        <v>108</v>
      </c>
      <c r="B10" s="19">
        <v>249</v>
      </c>
      <c r="C10" s="20">
        <v>5.21E-2</v>
      </c>
      <c r="D10" s="25">
        <v>290.56715857</v>
      </c>
      <c r="E10" s="12">
        <v>4.2799999999999998E-2</v>
      </c>
      <c r="F10" s="26">
        <v>1930560.3766000001</v>
      </c>
      <c r="G10" s="12">
        <v>4.07E-2</v>
      </c>
    </row>
    <row r="11" spans="1:7" x14ac:dyDescent="0.35">
      <c r="A11" s="19" t="s">
        <v>109</v>
      </c>
      <c r="B11" s="19">
        <v>121</v>
      </c>
      <c r="C11" s="20">
        <v>2.53E-2</v>
      </c>
      <c r="D11" s="25">
        <v>356.35761459999998</v>
      </c>
      <c r="E11" s="12">
        <v>5.2499999999999998E-2</v>
      </c>
      <c r="F11" s="26">
        <v>2370901.557</v>
      </c>
      <c r="G11" s="12">
        <v>4.99E-2</v>
      </c>
    </row>
    <row r="12" spans="1:7" x14ac:dyDescent="0.35">
      <c r="A12" s="19" t="s">
        <v>110</v>
      </c>
      <c r="B12" s="19">
        <v>120</v>
      </c>
      <c r="C12" s="20">
        <v>2.5100000000000001E-2</v>
      </c>
      <c r="D12" s="25">
        <v>267.94704297999999</v>
      </c>
      <c r="E12" s="12">
        <v>3.95E-2</v>
      </c>
      <c r="F12" s="26">
        <v>1776044.6916</v>
      </c>
      <c r="G12" s="12">
        <v>3.7400000000000003E-2</v>
      </c>
    </row>
    <row r="13" spans="1:7" x14ac:dyDescent="0.35">
      <c r="A13" s="19" t="s">
        <v>111</v>
      </c>
      <c r="B13" s="19">
        <v>115</v>
      </c>
      <c r="C13" s="20">
        <v>2.41E-2</v>
      </c>
      <c r="D13" s="25">
        <v>214.77610582</v>
      </c>
      <c r="E13" s="12">
        <v>3.1600000000000003E-2</v>
      </c>
      <c r="F13" s="26">
        <v>1447509.0719999999</v>
      </c>
      <c r="G13" s="12">
        <v>3.0499999999999999E-2</v>
      </c>
    </row>
    <row r="14" spans="1:7" x14ac:dyDescent="0.35">
      <c r="A14" s="19" t="s">
        <v>112</v>
      </c>
      <c r="B14" s="19">
        <v>109</v>
      </c>
      <c r="C14" s="20">
        <v>2.2800000000000001E-2</v>
      </c>
      <c r="D14" s="25">
        <v>38.296649346000002</v>
      </c>
      <c r="E14" s="12">
        <v>5.5999999999999999E-3</v>
      </c>
      <c r="F14" s="26">
        <v>273140.94777999999</v>
      </c>
      <c r="G14" s="12">
        <v>5.7999999999999996E-3</v>
      </c>
    </row>
    <row r="15" spans="1:7" x14ac:dyDescent="0.35">
      <c r="A15" s="19" t="s">
        <v>113</v>
      </c>
      <c r="B15" s="19">
        <v>99</v>
      </c>
      <c r="C15" s="20">
        <v>2.07E-2</v>
      </c>
      <c r="D15" s="25">
        <v>123.74271546999999</v>
      </c>
      <c r="E15" s="12">
        <v>1.8200000000000001E-2</v>
      </c>
      <c r="F15" s="26">
        <v>795187.33813000005</v>
      </c>
      <c r="G15" s="12">
        <v>1.67E-2</v>
      </c>
    </row>
    <row r="16" spans="1:7" x14ac:dyDescent="0.35">
      <c r="A16" s="19" t="s">
        <v>114</v>
      </c>
      <c r="B16" s="19">
        <v>97</v>
      </c>
      <c r="C16" s="20">
        <v>2.0299999999999999E-2</v>
      </c>
      <c r="D16" s="25">
        <v>68.134346468999993</v>
      </c>
      <c r="E16" s="12">
        <v>0.01</v>
      </c>
      <c r="F16" s="26">
        <v>456942.01361000002</v>
      </c>
      <c r="G16" s="12">
        <v>9.5999999999999992E-3</v>
      </c>
    </row>
    <row r="17" spans="1:7" x14ac:dyDescent="0.35">
      <c r="A17" s="19" t="s">
        <v>115</v>
      </c>
      <c r="B17" s="19">
        <v>97</v>
      </c>
      <c r="C17" s="20">
        <v>2.0299999999999999E-2</v>
      </c>
      <c r="D17" s="25">
        <v>186.19197702</v>
      </c>
      <c r="E17" s="12">
        <v>2.7400000000000001E-2</v>
      </c>
      <c r="F17" s="26">
        <v>1396508.7734000001</v>
      </c>
      <c r="G17" s="12">
        <v>2.9399999999999999E-2</v>
      </c>
    </row>
    <row r="18" spans="1:7" x14ac:dyDescent="0.35">
      <c r="A18" s="19" t="s">
        <v>116</v>
      </c>
      <c r="B18" s="19">
        <v>93</v>
      </c>
      <c r="C18" s="20">
        <v>1.95E-2</v>
      </c>
      <c r="D18" s="25">
        <v>117.66047478999999</v>
      </c>
      <c r="E18" s="12">
        <v>1.7299999999999999E-2</v>
      </c>
      <c r="F18" s="26">
        <v>713746.42853999999</v>
      </c>
      <c r="G18" s="12">
        <v>1.4999999999999999E-2</v>
      </c>
    </row>
    <row r="19" spans="1:7" x14ac:dyDescent="0.35">
      <c r="A19" s="19" t="s">
        <v>117</v>
      </c>
      <c r="B19" s="19">
        <v>87</v>
      </c>
      <c r="C19" s="20">
        <v>1.8200000000000001E-2</v>
      </c>
      <c r="D19" s="25">
        <v>251.36755883000001</v>
      </c>
      <c r="E19" s="12">
        <v>3.6999999999999998E-2</v>
      </c>
      <c r="F19" s="26">
        <v>1664755.0227999999</v>
      </c>
      <c r="G19" s="12">
        <v>3.5099999999999999E-2</v>
      </c>
    </row>
    <row r="20" spans="1:7" x14ac:dyDescent="0.35">
      <c r="A20" s="19" t="s">
        <v>118</v>
      </c>
      <c r="B20" s="19">
        <v>84</v>
      </c>
      <c r="C20" s="20">
        <v>1.7600000000000001E-2</v>
      </c>
      <c r="D20" s="25">
        <v>141.1855716</v>
      </c>
      <c r="E20" s="12">
        <v>2.0799999999999999E-2</v>
      </c>
      <c r="F20" s="26">
        <v>848376.91679000005</v>
      </c>
      <c r="G20" s="12">
        <v>1.7899999999999999E-2</v>
      </c>
    </row>
    <row r="21" spans="1:7" x14ac:dyDescent="0.35">
      <c r="A21" s="19" t="s">
        <v>119</v>
      </c>
      <c r="B21" s="19">
        <v>84</v>
      </c>
      <c r="C21" s="20">
        <v>1.7600000000000001E-2</v>
      </c>
      <c r="D21" s="25">
        <v>90.060503186999995</v>
      </c>
      <c r="E21" s="12">
        <v>1.3299999999999999E-2</v>
      </c>
      <c r="F21" s="26">
        <v>781678.39249</v>
      </c>
      <c r="G21" s="12">
        <v>1.6500000000000001E-2</v>
      </c>
    </row>
    <row r="22" spans="1:7" x14ac:dyDescent="0.35">
      <c r="A22" s="19" t="s">
        <v>120</v>
      </c>
      <c r="B22" s="19">
        <v>81</v>
      </c>
      <c r="C22" s="20">
        <v>1.7000000000000001E-2</v>
      </c>
      <c r="D22" s="25">
        <v>126.05156309</v>
      </c>
      <c r="E22" s="12">
        <v>1.8599999999999998E-2</v>
      </c>
      <c r="F22" s="26">
        <v>766175.98395999998</v>
      </c>
      <c r="G22" s="12">
        <v>1.61E-2</v>
      </c>
    </row>
    <row r="23" spans="1:7" x14ac:dyDescent="0.35">
      <c r="A23" s="19" t="s">
        <v>121</v>
      </c>
      <c r="B23" s="19">
        <v>64</v>
      </c>
      <c r="C23" s="20">
        <v>1.34E-2</v>
      </c>
      <c r="D23" s="25">
        <v>80.096056114999996</v>
      </c>
      <c r="E23" s="12">
        <v>1.18E-2</v>
      </c>
      <c r="F23" s="26">
        <v>486019.46140999999</v>
      </c>
      <c r="G23" s="12">
        <v>1.0200000000000001E-2</v>
      </c>
    </row>
    <row r="24" spans="1:7" x14ac:dyDescent="0.35">
      <c r="A24" s="19" t="s">
        <v>122</v>
      </c>
      <c r="B24" s="19">
        <v>57</v>
      </c>
      <c r="C24" s="20">
        <v>1.1900000000000001E-2</v>
      </c>
      <c r="D24" s="25">
        <v>90.914228102999999</v>
      </c>
      <c r="E24" s="12">
        <v>1.34E-2</v>
      </c>
      <c r="F24" s="26">
        <v>575454.48684999999</v>
      </c>
      <c r="G24" s="12">
        <v>1.21E-2</v>
      </c>
    </row>
    <row r="25" spans="1:7" x14ac:dyDescent="0.35">
      <c r="A25" s="19" t="s">
        <v>123</v>
      </c>
      <c r="B25" s="19">
        <v>57</v>
      </c>
      <c r="C25" s="20">
        <v>1.1900000000000001E-2</v>
      </c>
      <c r="D25" s="25">
        <v>105.7760018</v>
      </c>
      <c r="E25" s="12">
        <v>1.5599999999999999E-2</v>
      </c>
      <c r="F25" s="26">
        <v>723571.84858999995</v>
      </c>
      <c r="G25" s="12">
        <v>1.52E-2</v>
      </c>
    </row>
    <row r="26" spans="1:7" x14ac:dyDescent="0.35">
      <c r="A26" s="19" t="s">
        <v>124</v>
      </c>
      <c r="B26" s="19">
        <v>55</v>
      </c>
      <c r="C26" s="20">
        <v>1.15E-2</v>
      </c>
      <c r="D26" s="25">
        <v>110.05768469</v>
      </c>
      <c r="E26" s="12">
        <v>1.6199999999999999E-2</v>
      </c>
      <c r="F26" s="26">
        <v>664401.58808000002</v>
      </c>
      <c r="G26" s="12">
        <v>1.4E-2</v>
      </c>
    </row>
    <row r="27" spans="1:7" x14ac:dyDescent="0.35">
      <c r="A27" s="19" t="s">
        <v>125</v>
      </c>
      <c r="B27" s="19">
        <v>53</v>
      </c>
      <c r="C27" s="20">
        <v>1.11E-2</v>
      </c>
      <c r="D27" s="25">
        <v>98.063335129999999</v>
      </c>
      <c r="E27" s="12">
        <v>1.44E-2</v>
      </c>
      <c r="F27" s="26">
        <v>656272.55068999995</v>
      </c>
      <c r="G27" s="12">
        <v>1.38E-2</v>
      </c>
    </row>
    <row r="28" spans="1:7" x14ac:dyDescent="0.35">
      <c r="A28" s="19" t="s">
        <v>126</v>
      </c>
      <c r="B28" s="19">
        <v>51</v>
      </c>
      <c r="C28" s="20">
        <v>1.0699999999999999E-2</v>
      </c>
      <c r="D28" s="25">
        <v>80.144486420000007</v>
      </c>
      <c r="E28" s="12">
        <v>1.18E-2</v>
      </c>
      <c r="F28" s="26">
        <v>566340.61052999995</v>
      </c>
      <c r="G28" s="12">
        <v>1.1900000000000001E-2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workbookViewId="0">
      <selection activeCell="A29" sqref="A29:XFD1048576"/>
    </sheetView>
  </sheetViews>
  <sheetFormatPr defaultColWidth="0" defaultRowHeight="14.5" zeroHeight="1" x14ac:dyDescent="0.35"/>
  <cols>
    <col min="1" max="1" width="94.1796875" bestFit="1" customWidth="1"/>
    <col min="2" max="6" width="17" customWidth="1"/>
    <col min="7" max="7" width="18.81640625" bestFit="1" customWidth="1"/>
    <col min="8" max="16384" width="9.1796875" hidden="1"/>
  </cols>
  <sheetData>
    <row r="1" spans="1:7" s="18" customFormat="1" ht="18.5" x14ac:dyDescent="0.45">
      <c r="A1" s="44" t="s">
        <v>167</v>
      </c>
      <c r="B1" s="44"/>
      <c r="C1" s="44"/>
      <c r="D1" s="44"/>
      <c r="E1" s="44"/>
      <c r="F1" s="44"/>
      <c r="G1" s="44"/>
    </row>
    <row r="2" spans="1:7" s="18" customFormat="1" x14ac:dyDescent="0.35"/>
    <row r="3" spans="1:7" x14ac:dyDescent="0.35">
      <c r="A3" s="41" t="s">
        <v>96</v>
      </c>
      <c r="B3" s="41" t="s">
        <v>69</v>
      </c>
      <c r="C3" s="41" t="s">
        <v>70</v>
      </c>
      <c r="D3" s="41" t="s">
        <v>71</v>
      </c>
      <c r="E3" s="41" t="s">
        <v>72</v>
      </c>
      <c r="F3" s="41" t="s">
        <v>92</v>
      </c>
      <c r="G3" s="41" t="s">
        <v>93</v>
      </c>
    </row>
    <row r="4" spans="1:7" x14ac:dyDescent="0.35">
      <c r="A4" s="27" t="s">
        <v>105</v>
      </c>
      <c r="B4" s="19">
        <v>331</v>
      </c>
      <c r="C4" s="20">
        <v>6.93E-2</v>
      </c>
      <c r="D4" s="25">
        <v>706.85124805999999</v>
      </c>
      <c r="E4" s="12">
        <v>0.1041</v>
      </c>
      <c r="F4" s="26">
        <v>5060488.4391000001</v>
      </c>
      <c r="G4" s="12">
        <v>0.1066</v>
      </c>
    </row>
    <row r="5" spans="1:7" x14ac:dyDescent="0.35">
      <c r="A5" s="19" t="s">
        <v>104</v>
      </c>
      <c r="B5" s="19">
        <v>365</v>
      </c>
      <c r="C5" s="20">
        <v>7.6399999999999996E-2</v>
      </c>
      <c r="D5" s="25">
        <v>667.10038356999996</v>
      </c>
      <c r="E5" s="12">
        <v>9.8299999999999998E-2</v>
      </c>
      <c r="F5" s="26">
        <v>5131203.7396</v>
      </c>
      <c r="G5" s="12">
        <v>0.108</v>
      </c>
    </row>
    <row r="6" spans="1:7" x14ac:dyDescent="0.35">
      <c r="A6" s="19" t="s">
        <v>102</v>
      </c>
      <c r="B6" s="19">
        <v>638</v>
      </c>
      <c r="C6" s="20">
        <v>0.1336</v>
      </c>
      <c r="D6" s="25">
        <v>466.86296420000002</v>
      </c>
      <c r="E6" s="12">
        <v>6.88E-2</v>
      </c>
      <c r="F6" s="26">
        <v>3069967.7355</v>
      </c>
      <c r="G6" s="12">
        <v>6.4600000000000005E-2</v>
      </c>
    </row>
    <row r="7" spans="1:7" x14ac:dyDescent="0.35">
      <c r="A7" s="19" t="s">
        <v>109</v>
      </c>
      <c r="B7" s="19">
        <v>121</v>
      </c>
      <c r="C7" s="20">
        <v>2.53E-2</v>
      </c>
      <c r="D7" s="25">
        <v>356.35761459999998</v>
      </c>
      <c r="E7" s="12">
        <v>5.2499999999999998E-2</v>
      </c>
      <c r="F7" s="26">
        <v>2370901.557</v>
      </c>
      <c r="G7" s="12">
        <v>4.99E-2</v>
      </c>
    </row>
    <row r="8" spans="1:7" x14ac:dyDescent="0.35">
      <c r="A8" s="19" t="s">
        <v>108</v>
      </c>
      <c r="B8" s="19">
        <v>249</v>
      </c>
      <c r="C8" s="20">
        <v>5.21E-2</v>
      </c>
      <c r="D8" s="25">
        <v>290.56715857</v>
      </c>
      <c r="E8" s="12">
        <v>4.2799999999999998E-2</v>
      </c>
      <c r="F8" s="26">
        <v>1930560.3766000001</v>
      </c>
      <c r="G8" s="12">
        <v>4.07E-2</v>
      </c>
    </row>
    <row r="9" spans="1:7" x14ac:dyDescent="0.35">
      <c r="A9" s="19" t="s">
        <v>110</v>
      </c>
      <c r="B9" s="19">
        <v>120</v>
      </c>
      <c r="C9" s="20">
        <v>2.5100000000000001E-2</v>
      </c>
      <c r="D9" s="25">
        <v>267.94704297999999</v>
      </c>
      <c r="E9" s="12">
        <v>3.95E-2</v>
      </c>
      <c r="F9" s="26">
        <v>1776044.6916</v>
      </c>
      <c r="G9" s="12">
        <v>3.7400000000000003E-2</v>
      </c>
    </row>
    <row r="10" spans="1:7" x14ac:dyDescent="0.35">
      <c r="A10" s="19" t="s">
        <v>117</v>
      </c>
      <c r="B10" s="19">
        <v>87</v>
      </c>
      <c r="C10" s="20">
        <v>1.8200000000000001E-2</v>
      </c>
      <c r="D10" s="25">
        <v>251.36755883000001</v>
      </c>
      <c r="E10" s="12">
        <v>3.6999999999999998E-2</v>
      </c>
      <c r="F10" s="26">
        <v>1664755.0227999999</v>
      </c>
      <c r="G10" s="12">
        <v>3.5099999999999999E-2</v>
      </c>
    </row>
    <row r="11" spans="1:7" x14ac:dyDescent="0.35">
      <c r="A11" s="19" t="s">
        <v>106</v>
      </c>
      <c r="B11" s="19">
        <v>295</v>
      </c>
      <c r="C11" s="20">
        <v>6.1800000000000001E-2</v>
      </c>
      <c r="D11" s="25">
        <v>232.06513275</v>
      </c>
      <c r="E11" s="12">
        <v>3.4200000000000001E-2</v>
      </c>
      <c r="F11" s="26">
        <v>1549822.0327000001</v>
      </c>
      <c r="G11" s="12">
        <v>3.2599999999999997E-2</v>
      </c>
    </row>
    <row r="12" spans="1:7" x14ac:dyDescent="0.35">
      <c r="A12" s="19" t="s">
        <v>107</v>
      </c>
      <c r="B12" s="19">
        <v>264</v>
      </c>
      <c r="C12" s="20">
        <v>5.5300000000000002E-2</v>
      </c>
      <c r="D12" s="25">
        <v>231.96215896000001</v>
      </c>
      <c r="E12" s="12">
        <v>3.4200000000000001E-2</v>
      </c>
      <c r="F12" s="26">
        <v>1446955.6497</v>
      </c>
      <c r="G12" s="12">
        <v>3.0499999999999999E-2</v>
      </c>
    </row>
    <row r="13" spans="1:7" x14ac:dyDescent="0.35">
      <c r="A13" s="19" t="s">
        <v>111</v>
      </c>
      <c r="B13" s="19">
        <v>115</v>
      </c>
      <c r="C13" s="20">
        <v>2.41E-2</v>
      </c>
      <c r="D13" s="25">
        <v>214.77610582</v>
      </c>
      <c r="E13" s="12">
        <v>3.1600000000000003E-2</v>
      </c>
      <c r="F13" s="26">
        <v>1447509.0719999999</v>
      </c>
      <c r="G13" s="12">
        <v>3.0499999999999999E-2</v>
      </c>
    </row>
    <row r="14" spans="1:7" x14ac:dyDescent="0.35">
      <c r="A14" s="19" t="s">
        <v>115</v>
      </c>
      <c r="B14" s="19">
        <v>97</v>
      </c>
      <c r="C14" s="20">
        <v>2.0299999999999999E-2</v>
      </c>
      <c r="D14" s="25">
        <v>186.19197702</v>
      </c>
      <c r="E14" s="12">
        <v>2.7400000000000001E-2</v>
      </c>
      <c r="F14" s="26">
        <v>1396508.7734000001</v>
      </c>
      <c r="G14" s="12">
        <v>2.9399999999999999E-2</v>
      </c>
    </row>
    <row r="15" spans="1:7" x14ac:dyDescent="0.35">
      <c r="A15" s="19" t="s">
        <v>127</v>
      </c>
      <c r="B15" s="19">
        <v>32</v>
      </c>
      <c r="C15" s="20">
        <v>6.7000000000000002E-3</v>
      </c>
      <c r="D15" s="25">
        <v>150.55448441999999</v>
      </c>
      <c r="E15" s="12">
        <v>2.2200000000000001E-2</v>
      </c>
      <c r="F15" s="26">
        <v>1440327.6773000001</v>
      </c>
      <c r="G15" s="12">
        <v>3.0300000000000001E-2</v>
      </c>
    </row>
    <row r="16" spans="1:7" x14ac:dyDescent="0.35">
      <c r="A16" s="19" t="s">
        <v>118</v>
      </c>
      <c r="B16" s="19">
        <v>84</v>
      </c>
      <c r="C16" s="20">
        <v>1.7600000000000001E-2</v>
      </c>
      <c r="D16" s="25">
        <v>141.1855716</v>
      </c>
      <c r="E16" s="12">
        <v>2.0799999999999999E-2</v>
      </c>
      <c r="F16" s="26">
        <v>848376.91679000005</v>
      </c>
      <c r="G16" s="12">
        <v>1.7899999999999999E-2</v>
      </c>
    </row>
    <row r="17" spans="1:7" x14ac:dyDescent="0.35">
      <c r="A17" s="19" t="s">
        <v>128</v>
      </c>
      <c r="B17" s="19">
        <v>27</v>
      </c>
      <c r="C17" s="20">
        <v>5.7000000000000002E-3</v>
      </c>
      <c r="D17" s="25">
        <v>137.80541640999999</v>
      </c>
      <c r="E17" s="12">
        <v>2.0299999999999999E-2</v>
      </c>
      <c r="F17" s="26">
        <v>1297722.1558000001</v>
      </c>
      <c r="G17" s="12">
        <v>2.7300000000000001E-2</v>
      </c>
    </row>
    <row r="18" spans="1:7" x14ac:dyDescent="0.35">
      <c r="A18" s="19" t="s">
        <v>120</v>
      </c>
      <c r="B18" s="19">
        <v>81</v>
      </c>
      <c r="C18" s="20">
        <v>1.7000000000000001E-2</v>
      </c>
      <c r="D18" s="25">
        <v>126.05156309</v>
      </c>
      <c r="E18" s="12">
        <v>1.8599999999999998E-2</v>
      </c>
      <c r="F18" s="26">
        <v>766175.98395999998</v>
      </c>
      <c r="G18" s="12">
        <v>1.61E-2</v>
      </c>
    </row>
    <row r="19" spans="1:7" x14ac:dyDescent="0.35">
      <c r="A19" s="19" t="s">
        <v>113</v>
      </c>
      <c r="B19" s="19">
        <v>99</v>
      </c>
      <c r="C19" s="20">
        <v>2.07E-2</v>
      </c>
      <c r="D19" s="25">
        <v>123.74271546999999</v>
      </c>
      <c r="E19" s="12">
        <v>1.8200000000000001E-2</v>
      </c>
      <c r="F19" s="26">
        <v>795187.33813000005</v>
      </c>
      <c r="G19" s="12">
        <v>1.67E-2</v>
      </c>
    </row>
    <row r="20" spans="1:7" x14ac:dyDescent="0.35">
      <c r="A20" s="19" t="s">
        <v>116</v>
      </c>
      <c r="B20" s="19">
        <v>93</v>
      </c>
      <c r="C20" s="20">
        <v>1.95E-2</v>
      </c>
      <c r="D20" s="25">
        <v>117.66047478999999</v>
      </c>
      <c r="E20" s="12">
        <v>1.7299999999999999E-2</v>
      </c>
      <c r="F20" s="26">
        <v>713746.42853999999</v>
      </c>
      <c r="G20" s="12">
        <v>1.4999999999999999E-2</v>
      </c>
    </row>
    <row r="21" spans="1:7" x14ac:dyDescent="0.35">
      <c r="A21" s="19" t="s">
        <v>129</v>
      </c>
      <c r="B21" s="19">
        <v>43</v>
      </c>
      <c r="C21" s="20">
        <v>8.9999999999999993E-3</v>
      </c>
      <c r="D21" s="25">
        <v>113.7138434</v>
      </c>
      <c r="E21" s="12">
        <v>1.6799999999999999E-2</v>
      </c>
      <c r="F21" s="26">
        <v>761133.49962000002</v>
      </c>
      <c r="G21" s="12">
        <v>1.6E-2</v>
      </c>
    </row>
    <row r="22" spans="1:7" x14ac:dyDescent="0.35">
      <c r="A22" s="19" t="s">
        <v>124</v>
      </c>
      <c r="B22" s="19">
        <v>55</v>
      </c>
      <c r="C22" s="20">
        <v>1.15E-2</v>
      </c>
      <c r="D22" s="25">
        <v>110.05768469</v>
      </c>
      <c r="E22" s="12">
        <v>1.6199999999999999E-2</v>
      </c>
      <c r="F22" s="26">
        <v>664401.58808000002</v>
      </c>
      <c r="G22" s="12">
        <v>1.4E-2</v>
      </c>
    </row>
    <row r="23" spans="1:7" x14ac:dyDescent="0.35">
      <c r="A23" s="19" t="s">
        <v>123</v>
      </c>
      <c r="B23" s="19">
        <v>57</v>
      </c>
      <c r="C23" s="20">
        <v>1.1900000000000001E-2</v>
      </c>
      <c r="D23" s="25">
        <v>105.7760018</v>
      </c>
      <c r="E23" s="12">
        <v>1.5599999999999999E-2</v>
      </c>
      <c r="F23" s="26">
        <v>723571.84858999995</v>
      </c>
      <c r="G23" s="12">
        <v>1.52E-2</v>
      </c>
    </row>
    <row r="24" spans="1:7" x14ac:dyDescent="0.35">
      <c r="A24" s="19" t="s">
        <v>130</v>
      </c>
      <c r="B24" s="19">
        <v>46</v>
      </c>
      <c r="C24" s="20">
        <v>9.5999999999999992E-3</v>
      </c>
      <c r="D24" s="25">
        <v>104.52491085</v>
      </c>
      <c r="E24" s="12">
        <v>1.54E-2</v>
      </c>
      <c r="F24" s="26">
        <v>712948.90352000005</v>
      </c>
      <c r="G24" s="12">
        <v>1.4999999999999999E-2</v>
      </c>
    </row>
    <row r="25" spans="1:7" x14ac:dyDescent="0.35">
      <c r="A25" s="19" t="s">
        <v>131</v>
      </c>
      <c r="B25" s="21">
        <v>48</v>
      </c>
      <c r="C25" s="20">
        <v>1.01E-2</v>
      </c>
      <c r="D25" s="25">
        <v>102.78250831</v>
      </c>
      <c r="E25" s="12">
        <v>1.5100000000000001E-2</v>
      </c>
      <c r="F25" s="26">
        <v>642949.06116000004</v>
      </c>
      <c r="G25" s="12">
        <v>1.35E-2</v>
      </c>
    </row>
    <row r="26" spans="1:7" x14ac:dyDescent="0.35">
      <c r="A26" s="19" t="s">
        <v>132</v>
      </c>
      <c r="B26" s="19">
        <v>20</v>
      </c>
      <c r="C26" s="20">
        <v>4.1999999999999997E-3</v>
      </c>
      <c r="D26" s="25">
        <v>99.996408896999995</v>
      </c>
      <c r="E26" s="12">
        <v>1.47E-2</v>
      </c>
      <c r="F26" s="26">
        <v>610642.55674999999</v>
      </c>
      <c r="G26" s="12">
        <v>1.29E-2</v>
      </c>
    </row>
    <row r="27" spans="1:7" x14ac:dyDescent="0.35">
      <c r="A27" s="19" t="s">
        <v>133</v>
      </c>
      <c r="B27" s="19">
        <v>42</v>
      </c>
      <c r="C27" s="20">
        <v>8.8000000000000005E-3</v>
      </c>
      <c r="D27" s="25">
        <v>98.929402022999994</v>
      </c>
      <c r="E27" s="12">
        <v>1.46E-2</v>
      </c>
      <c r="F27" s="26">
        <v>992664.59571000002</v>
      </c>
      <c r="G27" s="12">
        <v>2.0899999999999998E-2</v>
      </c>
    </row>
    <row r="28" spans="1:7" x14ac:dyDescent="0.35">
      <c r="A28" s="19" t="s">
        <v>125</v>
      </c>
      <c r="B28" s="19">
        <v>53</v>
      </c>
      <c r="C28" s="20">
        <v>1.11E-2</v>
      </c>
      <c r="D28" s="25">
        <v>98.063335129999999</v>
      </c>
      <c r="E28" s="12">
        <v>1.44E-2</v>
      </c>
      <c r="F28" s="26">
        <v>656272.55068999995</v>
      </c>
      <c r="G28" s="12">
        <v>1.38E-2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workbookViewId="0">
      <selection activeCell="A29" sqref="A29:XFD1048576"/>
    </sheetView>
  </sheetViews>
  <sheetFormatPr defaultColWidth="0" defaultRowHeight="14.5" zeroHeight="1" x14ac:dyDescent="0.35"/>
  <cols>
    <col min="1" max="1" width="70.26953125" customWidth="1"/>
    <col min="2" max="2" width="16.1796875" bestFit="1" customWidth="1"/>
    <col min="3" max="3" width="15.7265625" bestFit="1" customWidth="1"/>
    <col min="4" max="4" width="16" bestFit="1" customWidth="1"/>
    <col min="5" max="5" width="14.1796875" customWidth="1"/>
    <col min="6" max="6" width="14" customWidth="1"/>
    <col min="7" max="16384" width="9.1796875" hidden="1"/>
  </cols>
  <sheetData>
    <row r="1" spans="1:6" s="18" customFormat="1" ht="18.5" x14ac:dyDescent="0.45">
      <c r="A1" s="44" t="s">
        <v>168</v>
      </c>
      <c r="B1" s="44"/>
      <c r="C1" s="44"/>
      <c r="D1" s="44"/>
      <c r="E1" s="44"/>
      <c r="F1" s="44"/>
    </row>
    <row r="2" spans="1:6" s="18" customFormat="1" x14ac:dyDescent="0.35"/>
    <row r="3" spans="1:6" s="24" customFormat="1" ht="43.5" x14ac:dyDescent="0.35">
      <c r="A3" s="41" t="s">
        <v>41</v>
      </c>
      <c r="B3" s="41" t="s">
        <v>87</v>
      </c>
      <c r="C3" s="41" t="s">
        <v>9</v>
      </c>
      <c r="D3" s="41" t="s">
        <v>42</v>
      </c>
      <c r="E3" s="41" t="s">
        <v>94</v>
      </c>
      <c r="F3" s="41" t="s">
        <v>95</v>
      </c>
    </row>
    <row r="4" spans="1:6" x14ac:dyDescent="0.35">
      <c r="A4" s="27" t="s">
        <v>134</v>
      </c>
      <c r="B4" s="21">
        <v>31701</v>
      </c>
      <c r="C4" s="21">
        <v>368</v>
      </c>
      <c r="D4" s="21">
        <v>443</v>
      </c>
      <c r="E4" s="25">
        <v>384.68444829999999</v>
      </c>
      <c r="F4" s="23">
        <v>1.203804348</v>
      </c>
    </row>
    <row r="5" spans="1:6" x14ac:dyDescent="0.35">
      <c r="A5" s="27" t="s">
        <v>135</v>
      </c>
      <c r="B5" s="21">
        <v>69862</v>
      </c>
      <c r="C5" s="21">
        <v>231</v>
      </c>
      <c r="D5" s="21">
        <v>242</v>
      </c>
      <c r="E5" s="25">
        <v>130.60203859999999</v>
      </c>
      <c r="F5" s="23">
        <v>1.0476190480000001</v>
      </c>
    </row>
    <row r="6" spans="1:6" x14ac:dyDescent="0.35">
      <c r="A6" s="27" t="s">
        <v>136</v>
      </c>
      <c r="B6" s="21">
        <v>10723</v>
      </c>
      <c r="C6" s="21">
        <v>187</v>
      </c>
      <c r="D6" s="21">
        <v>225</v>
      </c>
      <c r="E6" s="25">
        <v>306.30630619999999</v>
      </c>
      <c r="F6" s="23">
        <v>1.2032085560000001</v>
      </c>
    </row>
    <row r="7" spans="1:6" x14ac:dyDescent="0.35">
      <c r="A7" s="27" t="s">
        <v>137</v>
      </c>
      <c r="B7" s="21">
        <v>3619</v>
      </c>
      <c r="C7" s="21">
        <v>135</v>
      </c>
      <c r="D7" s="21">
        <v>163</v>
      </c>
      <c r="E7" s="25">
        <v>227.16914639999999</v>
      </c>
      <c r="F7" s="23">
        <v>1.207407407</v>
      </c>
    </row>
    <row r="8" spans="1:6" x14ac:dyDescent="0.35">
      <c r="A8" s="27" t="s">
        <v>138</v>
      </c>
      <c r="B8" s="21">
        <v>1866</v>
      </c>
      <c r="C8" s="21">
        <v>117</v>
      </c>
      <c r="D8" s="21">
        <v>143</v>
      </c>
      <c r="E8" s="25">
        <v>219.53836799999999</v>
      </c>
      <c r="F8" s="23">
        <v>1.2222222220000001</v>
      </c>
    </row>
    <row r="9" spans="1:6" x14ac:dyDescent="0.35">
      <c r="A9" s="27" t="s">
        <v>159</v>
      </c>
      <c r="B9" s="21">
        <v>7577</v>
      </c>
      <c r="C9" s="21">
        <v>103</v>
      </c>
      <c r="D9" s="21">
        <v>141</v>
      </c>
      <c r="E9" s="25">
        <v>161.50477269999999</v>
      </c>
      <c r="F9" s="23">
        <v>1.3689320389999999</v>
      </c>
    </row>
    <row r="10" spans="1:6" x14ac:dyDescent="0.35">
      <c r="A10" s="27" t="s">
        <v>139</v>
      </c>
      <c r="B10" s="21">
        <v>738</v>
      </c>
      <c r="C10" s="21">
        <v>64</v>
      </c>
      <c r="D10" s="21">
        <v>108</v>
      </c>
      <c r="E10" s="25">
        <v>212.6522488</v>
      </c>
      <c r="F10" s="23">
        <v>1.6875</v>
      </c>
    </row>
    <row r="11" spans="1:6" x14ac:dyDescent="0.35">
      <c r="A11" s="27" t="s">
        <v>140</v>
      </c>
      <c r="B11" s="21">
        <v>487</v>
      </c>
      <c r="C11" s="21">
        <v>67</v>
      </c>
      <c r="D11" s="21">
        <v>107</v>
      </c>
      <c r="E11" s="25">
        <v>186.1222349</v>
      </c>
      <c r="F11" s="23">
        <v>1.5970149250000001</v>
      </c>
    </row>
    <row r="12" spans="1:6" x14ac:dyDescent="0.35">
      <c r="A12" s="27" t="s">
        <v>141</v>
      </c>
      <c r="B12" s="21">
        <v>2590</v>
      </c>
      <c r="C12" s="21">
        <v>69</v>
      </c>
      <c r="D12" s="21">
        <v>90</v>
      </c>
      <c r="E12" s="25">
        <v>153.4569118</v>
      </c>
      <c r="F12" s="23">
        <v>1.3043478260000001</v>
      </c>
    </row>
    <row r="13" spans="1:6" x14ac:dyDescent="0.35">
      <c r="A13" s="27" t="s">
        <v>142</v>
      </c>
      <c r="B13" s="21">
        <v>307</v>
      </c>
      <c r="C13" s="21">
        <v>49</v>
      </c>
      <c r="D13" s="21">
        <v>87</v>
      </c>
      <c r="E13" s="25">
        <v>146.60754259999999</v>
      </c>
      <c r="F13" s="23">
        <v>1.7755102039999999</v>
      </c>
    </row>
    <row r="14" spans="1:6" x14ac:dyDescent="0.35">
      <c r="A14" s="27" t="s">
        <v>143</v>
      </c>
      <c r="B14" s="21">
        <v>590</v>
      </c>
      <c r="C14" s="21">
        <v>63</v>
      </c>
      <c r="D14" s="21">
        <v>83</v>
      </c>
      <c r="E14" s="25">
        <v>155.9221642</v>
      </c>
      <c r="F14" s="23">
        <v>1.3174603170000001</v>
      </c>
    </row>
    <row r="15" spans="1:6" x14ac:dyDescent="0.35">
      <c r="A15" s="27" t="s">
        <v>144</v>
      </c>
      <c r="B15" s="21">
        <v>468</v>
      </c>
      <c r="C15" s="21">
        <v>52</v>
      </c>
      <c r="D15" s="21">
        <v>79</v>
      </c>
      <c r="E15" s="25">
        <v>122.3065962</v>
      </c>
      <c r="F15" s="23">
        <v>1.519230769</v>
      </c>
    </row>
    <row r="16" spans="1:6" x14ac:dyDescent="0.35">
      <c r="A16" s="27" t="s">
        <v>145</v>
      </c>
      <c r="B16" s="21">
        <v>1147</v>
      </c>
      <c r="C16" s="21">
        <v>56</v>
      </c>
      <c r="D16" s="21">
        <v>78</v>
      </c>
      <c r="E16" s="25">
        <v>113.0193788</v>
      </c>
      <c r="F16" s="23">
        <v>1.3928571430000001</v>
      </c>
    </row>
    <row r="17" spans="1:6" x14ac:dyDescent="0.35">
      <c r="A17" s="27" t="s">
        <v>146</v>
      </c>
      <c r="B17" s="21">
        <v>1080</v>
      </c>
      <c r="C17" s="21">
        <v>45</v>
      </c>
      <c r="D17" s="21">
        <v>67</v>
      </c>
      <c r="E17" s="25">
        <v>96.127078749999995</v>
      </c>
      <c r="F17" s="23">
        <v>1.488888889</v>
      </c>
    </row>
    <row r="18" spans="1:6" x14ac:dyDescent="0.35">
      <c r="A18" s="27" t="s">
        <v>147</v>
      </c>
      <c r="B18" s="21">
        <v>854</v>
      </c>
      <c r="C18" s="21">
        <v>47</v>
      </c>
      <c r="D18" s="21">
        <v>64</v>
      </c>
      <c r="E18" s="25">
        <v>105.8014721</v>
      </c>
      <c r="F18" s="23">
        <v>1.3617021279999999</v>
      </c>
    </row>
    <row r="19" spans="1:6" x14ac:dyDescent="0.35">
      <c r="A19" s="27" t="s">
        <v>148</v>
      </c>
      <c r="B19" s="21">
        <v>1359</v>
      </c>
      <c r="C19" s="21">
        <v>51</v>
      </c>
      <c r="D19" s="21">
        <v>60</v>
      </c>
      <c r="E19" s="25">
        <v>90.671633549999996</v>
      </c>
      <c r="F19" s="23">
        <v>1.1764705879999999</v>
      </c>
    </row>
    <row r="20" spans="1:6" x14ac:dyDescent="0.35">
      <c r="A20" s="27" t="s">
        <v>149</v>
      </c>
      <c r="B20" s="21">
        <v>3164</v>
      </c>
      <c r="C20" s="21">
        <v>42</v>
      </c>
      <c r="D20" s="21">
        <v>57</v>
      </c>
      <c r="E20" s="25">
        <v>88.278204970000004</v>
      </c>
      <c r="F20" s="23">
        <v>1.3571428569999999</v>
      </c>
    </row>
    <row r="21" spans="1:6" x14ac:dyDescent="0.35">
      <c r="A21" s="27" t="s">
        <v>150</v>
      </c>
      <c r="B21" s="21">
        <v>5073</v>
      </c>
      <c r="C21" s="21">
        <v>48</v>
      </c>
      <c r="D21" s="21">
        <v>56</v>
      </c>
      <c r="E21" s="25">
        <v>81.826696600000005</v>
      </c>
      <c r="F21" s="23">
        <v>1.1666666670000001</v>
      </c>
    </row>
    <row r="22" spans="1:6" x14ac:dyDescent="0.35">
      <c r="A22" s="27" t="s">
        <v>151</v>
      </c>
      <c r="B22" s="21">
        <v>378</v>
      </c>
      <c r="C22" s="21">
        <v>38</v>
      </c>
      <c r="D22" s="21">
        <v>55</v>
      </c>
      <c r="E22" s="25">
        <v>90.481470520000002</v>
      </c>
      <c r="F22" s="23">
        <v>1.447368421</v>
      </c>
    </row>
    <row r="23" spans="1:6" x14ac:dyDescent="0.35">
      <c r="A23" s="27" t="s">
        <v>152</v>
      </c>
      <c r="B23" s="21">
        <v>3099</v>
      </c>
      <c r="C23" s="21">
        <v>42</v>
      </c>
      <c r="D23" s="21">
        <v>55</v>
      </c>
      <c r="E23" s="25">
        <v>86.51317718</v>
      </c>
      <c r="F23" s="23">
        <v>1.30952381</v>
      </c>
    </row>
    <row r="24" spans="1:6" x14ac:dyDescent="0.35">
      <c r="A24" s="27" t="s">
        <v>153</v>
      </c>
      <c r="B24" s="21">
        <v>472</v>
      </c>
      <c r="C24" s="21">
        <v>38</v>
      </c>
      <c r="D24" s="21">
        <v>55</v>
      </c>
      <c r="E24" s="25">
        <v>80.470763520000006</v>
      </c>
      <c r="F24" s="23">
        <v>1.447368421</v>
      </c>
    </row>
    <row r="25" spans="1:6" x14ac:dyDescent="0.35">
      <c r="A25" s="27" t="s">
        <v>154</v>
      </c>
      <c r="B25" s="21">
        <v>150</v>
      </c>
      <c r="C25" s="21">
        <v>31</v>
      </c>
      <c r="D25" s="21">
        <v>53</v>
      </c>
      <c r="E25" s="25">
        <v>85.257484199999993</v>
      </c>
      <c r="F25" s="23">
        <v>1.7096774189999999</v>
      </c>
    </row>
    <row r="26" spans="1:6" x14ac:dyDescent="0.35">
      <c r="A26" s="27" t="s">
        <v>155</v>
      </c>
      <c r="B26" s="21">
        <v>103</v>
      </c>
      <c r="C26" s="21">
        <v>28</v>
      </c>
      <c r="D26" s="21">
        <v>50</v>
      </c>
      <c r="E26" s="25">
        <v>85.74680979</v>
      </c>
      <c r="F26" s="23">
        <v>1.7857142859999999</v>
      </c>
    </row>
    <row r="27" spans="1:6" x14ac:dyDescent="0.35">
      <c r="A27" s="27" t="s">
        <v>156</v>
      </c>
      <c r="B27" s="21">
        <v>200</v>
      </c>
      <c r="C27" s="21">
        <v>30</v>
      </c>
      <c r="D27" s="21">
        <v>50</v>
      </c>
      <c r="E27" s="25">
        <v>93.908121379999997</v>
      </c>
      <c r="F27" s="23">
        <v>1.6666666670000001</v>
      </c>
    </row>
    <row r="28" spans="1:6" x14ac:dyDescent="0.35">
      <c r="A28" s="27" t="s">
        <v>157</v>
      </c>
      <c r="B28" s="21">
        <v>627</v>
      </c>
      <c r="C28" s="21">
        <v>37</v>
      </c>
      <c r="D28" s="21">
        <v>48</v>
      </c>
      <c r="E28" s="25">
        <v>70.038710350000002</v>
      </c>
      <c r="F28" s="23">
        <v>1.2972972970000001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Data_Loss_Due_to_POA_Quality</vt:lpstr>
      <vt:lpstr>Summary_of_At_Risk_Admissions</vt:lpstr>
      <vt:lpstr>PPC_Rates_by_Program</vt:lpstr>
      <vt:lpstr>PPC_by_Demographic_Groups</vt:lpstr>
      <vt:lpstr>PPC_by_Medicaid_Care_Category</vt:lpstr>
      <vt:lpstr>PPC_Summary_by_Groups</vt:lpstr>
      <vt:lpstr>Top_25_PPC_by_Counts</vt:lpstr>
      <vt:lpstr>Top_25_PPC_by_Weights</vt:lpstr>
      <vt:lpstr>Top_25_DRG_by_PPC_Counts</vt:lpstr>
      <vt:lpstr>Top_25_DRG_by_PPC_Weights</vt:lpstr>
      <vt:lpstr>Data_Loss_Due_to_POA_Quality</vt:lpstr>
      <vt:lpstr>PPC_by_Demographic_Groups</vt:lpstr>
      <vt:lpstr>PPC_Rates_by_Program</vt:lpstr>
      <vt:lpstr>PPC_Summary_by_Groups</vt:lpstr>
      <vt:lpstr>Summary_of_At_Risk_Admissions</vt:lpstr>
      <vt:lpstr>Top_25_DRG_by_PPC_Counts</vt:lpstr>
      <vt:lpstr>Top_25_DRG_by_PPC_Weights</vt:lpstr>
      <vt:lpstr>Top_25_PPC_by_Counts</vt:lpstr>
      <vt:lpstr>Top_25_PPC_by_Weights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PPC Statewide Data Fiscal Year 2020</dc:title>
  <dc:creator>Texas Health and Human Services</dc:creator>
  <cp:lastModifiedBy>Lauffer,Jessica (HHSC)</cp:lastModifiedBy>
  <dcterms:created xsi:type="dcterms:W3CDTF">2014-05-01T00:35:41Z</dcterms:created>
  <dcterms:modified xsi:type="dcterms:W3CDTF">2021-05-24T17:09:20Z</dcterms:modified>
</cp:coreProperties>
</file>